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oa\desktop\K_O\larry.j.macdonald\Desktop\"/>
    </mc:Choice>
  </mc:AlternateContent>
  <bookViews>
    <workbookView xWindow="20040" yWindow="135" windowWidth="19035" windowHeight="8445" tabRatio="801" activeTab="2"/>
  </bookViews>
  <sheets>
    <sheet name="Report Title Page" sheetId="13" r:id="rId1"/>
    <sheet name="READ ME" sheetId="5" state="hidden" r:id="rId2"/>
    <sheet name="2019 UPA" sheetId="20" r:id="rId3"/>
    <sheet name="2018 UPA" sheetId="19" r:id="rId4"/>
    <sheet name="2017 UPA" sheetId="18" r:id="rId5"/>
    <sheet name="2016 UPA" sheetId="17" r:id="rId6"/>
    <sheet name="4 year Compare" sheetId="9" r:id="rId7"/>
    <sheet name="Bridge UPA" sheetId="15" r:id="rId8"/>
  </sheets>
  <externalReferences>
    <externalReference r:id="rId9"/>
  </externalReferences>
  <definedNames>
    <definedName name="_xlnm._FilterDatabase" localSheetId="5" hidden="1">'2016 UPA'!$A$4:$AC$263</definedName>
    <definedName name="_xlnm._FilterDatabase" localSheetId="3" hidden="1">'2018 UPA'!$A$4:$AD$290</definedName>
    <definedName name="_xlnm._FilterDatabase" localSheetId="2" hidden="1">'2019 UPA'!$A$4:$AD$194</definedName>
    <definedName name="_xlnm._FilterDatabase" localSheetId="6" hidden="1">'4 year Compare'!$B$5:$G$262</definedName>
    <definedName name="Code">[1]Report!$J$23:$J$816</definedName>
    <definedName name="code1">[1]Report!$J$23:$J$816</definedName>
    <definedName name="_xlnm.Print_Area" localSheetId="5">'2016 UPA'!$A$1:$AB$263</definedName>
    <definedName name="_xlnm.Print_Area" localSheetId="4">'2017 UPA'!$A$1:$AC$283</definedName>
    <definedName name="_xlnm.Print_Area" localSheetId="3">'2018 UPA'!$A$1:$AB$290</definedName>
    <definedName name="_xlnm.Print_Area" localSheetId="2">'2019 UPA'!$A$1:$AB$194</definedName>
    <definedName name="_xlnm.Print_Area" localSheetId="6">'4 year Compare'!$B$1:$I$283</definedName>
    <definedName name="_xlnm.Print_Area" localSheetId="7">'Bridge UPA'!$A$1:$AI$187</definedName>
    <definedName name="_xlnm.Print_Area" localSheetId="1">'READ ME'!$A$1:$G$34</definedName>
    <definedName name="_xlnm.Print_Area" localSheetId="0">'Report Title Page'!$A$1:$J$20</definedName>
    <definedName name="_xlnm.Print_Titles" localSheetId="5">'2016 UPA'!$1:$4</definedName>
    <definedName name="_xlnm.Print_Titles" localSheetId="4">'2017 UPA'!$1:$4</definedName>
    <definedName name="_xlnm.Print_Titles" localSheetId="3">'2018 UPA'!$1:$4</definedName>
    <definedName name="_xlnm.Print_Titles" localSheetId="2">'2019 UPA'!$1:$4</definedName>
    <definedName name="_xlnm.Print_Titles" localSheetId="6">'4 year Compare'!$1:$5</definedName>
    <definedName name="Z_E6A77501_38C2_438D_ABDE_C1AAFFE62688_.wvu.PrintArea" localSheetId="0" hidden="1">'Report Title Page'!$A$4:$I$34</definedName>
  </definedNames>
  <calcPr calcId="162913"/>
</workbook>
</file>

<file path=xl/calcChain.xml><?xml version="1.0" encoding="utf-8"?>
<calcChain xmlns="http://schemas.openxmlformats.org/spreadsheetml/2006/main">
  <c r="I283" i="9" l="1"/>
  <c r="I282" i="9"/>
  <c r="I281" i="9"/>
  <c r="I280" i="9"/>
  <c r="I279" i="9"/>
  <c r="I278" i="9"/>
  <c r="I277" i="9"/>
  <c r="I276" i="9"/>
  <c r="I275" i="9"/>
  <c r="I274" i="9"/>
  <c r="I273" i="9"/>
  <c r="I272" i="9"/>
  <c r="I271" i="9"/>
  <c r="I270" i="9"/>
  <c r="I269" i="9"/>
  <c r="I268" i="9"/>
  <c r="I267" i="9"/>
  <c r="I266" i="9"/>
  <c r="I265" i="9"/>
  <c r="I264" i="9"/>
  <c r="I263" i="9"/>
  <c r="I262" i="9"/>
  <c r="I261" i="9"/>
  <c r="I260" i="9"/>
  <c r="I259" i="9"/>
  <c r="I258" i="9"/>
  <c r="I257" i="9"/>
  <c r="I256" i="9"/>
  <c r="I255" i="9"/>
  <c r="I254" i="9"/>
  <c r="I253" i="9"/>
  <c r="I252" i="9"/>
  <c r="I251" i="9"/>
  <c r="I250" i="9"/>
  <c r="I249" i="9"/>
  <c r="I248" i="9"/>
  <c r="I247" i="9"/>
  <c r="I246" i="9"/>
  <c r="I245" i="9"/>
  <c r="I244" i="9"/>
  <c r="I243" i="9"/>
  <c r="I242" i="9"/>
  <c r="I241" i="9"/>
  <c r="I240" i="9"/>
  <c r="I239" i="9"/>
  <c r="I238" i="9"/>
  <c r="I237" i="9"/>
  <c r="I236" i="9"/>
  <c r="I235" i="9"/>
  <c r="I234" i="9"/>
  <c r="I233" i="9"/>
  <c r="I232" i="9"/>
  <c r="I231" i="9"/>
  <c r="I230" i="9"/>
  <c r="I229" i="9"/>
  <c r="I228" i="9"/>
  <c r="I227" i="9"/>
  <c r="I226" i="9"/>
  <c r="I225" i="9"/>
  <c r="I224" i="9"/>
  <c r="I223" i="9"/>
  <c r="I222" i="9"/>
  <c r="I221" i="9"/>
  <c r="I220" i="9"/>
  <c r="I219" i="9"/>
  <c r="I218" i="9"/>
  <c r="I217" i="9"/>
  <c r="I216" i="9"/>
  <c r="I215" i="9"/>
  <c r="I214" i="9"/>
  <c r="I213" i="9"/>
  <c r="I212" i="9"/>
  <c r="I211" i="9"/>
  <c r="I210" i="9"/>
  <c r="I209" i="9"/>
  <c r="I208" i="9"/>
  <c r="I207" i="9"/>
  <c r="I206" i="9"/>
  <c r="I205" i="9"/>
  <c r="I204" i="9"/>
  <c r="I203" i="9"/>
  <c r="I202" i="9"/>
  <c r="I201" i="9"/>
  <c r="I200" i="9"/>
  <c r="I199" i="9"/>
  <c r="I198" i="9"/>
  <c r="I197" i="9"/>
  <c r="I196" i="9"/>
  <c r="I195" i="9"/>
  <c r="I194" i="9"/>
  <c r="I193" i="9"/>
  <c r="I192" i="9"/>
  <c r="I191" i="9"/>
  <c r="I190" i="9"/>
  <c r="I189" i="9"/>
  <c r="I188" i="9"/>
  <c r="I187" i="9"/>
  <c r="I186" i="9"/>
  <c r="I185" i="9"/>
  <c r="I184" i="9"/>
  <c r="I183" i="9"/>
  <c r="I182" i="9"/>
  <c r="I181" i="9"/>
  <c r="I180" i="9"/>
  <c r="I179" i="9"/>
  <c r="I178" i="9"/>
  <c r="I177" i="9"/>
  <c r="I176" i="9"/>
  <c r="I175" i="9"/>
  <c r="I174" i="9"/>
  <c r="I173" i="9"/>
  <c r="I172" i="9"/>
  <c r="I171" i="9"/>
  <c r="I170" i="9"/>
  <c r="I169" i="9"/>
  <c r="I168" i="9"/>
  <c r="I167" i="9"/>
  <c r="I166" i="9"/>
  <c r="I165" i="9"/>
  <c r="I164" i="9"/>
  <c r="I163" i="9"/>
  <c r="I162" i="9"/>
  <c r="I161" i="9"/>
  <c r="I160" i="9"/>
  <c r="I159" i="9"/>
  <c r="I158" i="9"/>
  <c r="I157" i="9"/>
  <c r="I156" i="9"/>
  <c r="I155" i="9"/>
  <c r="I154" i="9"/>
  <c r="I153" i="9"/>
  <c r="I152" i="9"/>
  <c r="I151" i="9"/>
  <c r="I150" i="9"/>
  <c r="I149" i="9"/>
  <c r="I148" i="9"/>
  <c r="I147" i="9"/>
  <c r="I146" i="9"/>
  <c r="I145" i="9"/>
  <c r="I144" i="9"/>
  <c r="I143" i="9"/>
  <c r="I142" i="9"/>
  <c r="I141" i="9"/>
  <c r="I140" i="9"/>
  <c r="I139" i="9"/>
  <c r="I138" i="9"/>
  <c r="I137" i="9"/>
  <c r="I136" i="9"/>
  <c r="I135" i="9"/>
  <c r="I134" i="9"/>
  <c r="I133" i="9"/>
  <c r="I132" i="9"/>
  <c r="I131" i="9"/>
  <c r="I130" i="9"/>
  <c r="I129" i="9"/>
  <c r="I128" i="9"/>
  <c r="I127" i="9"/>
  <c r="I126" i="9"/>
  <c r="I125" i="9"/>
  <c r="I124" i="9"/>
  <c r="I123" i="9"/>
  <c r="I122" i="9"/>
  <c r="I121" i="9"/>
  <c r="I120" i="9"/>
  <c r="I119" i="9"/>
  <c r="I118" i="9"/>
  <c r="I117" i="9"/>
  <c r="I116" i="9"/>
  <c r="I115" i="9"/>
  <c r="I114" i="9"/>
  <c r="I113" i="9"/>
  <c r="I112" i="9"/>
  <c r="I111" i="9"/>
  <c r="I110" i="9"/>
  <c r="I109" i="9"/>
  <c r="I108" i="9"/>
  <c r="I107" i="9"/>
  <c r="I106" i="9"/>
  <c r="I105" i="9"/>
  <c r="I104" i="9"/>
  <c r="I103" i="9"/>
  <c r="I102" i="9"/>
  <c r="I101" i="9"/>
  <c r="I100" i="9"/>
  <c r="I99" i="9"/>
  <c r="I98" i="9"/>
  <c r="I97" i="9"/>
  <c r="I96" i="9"/>
  <c r="I95" i="9"/>
  <c r="I94" i="9"/>
  <c r="I93" i="9"/>
  <c r="I92" i="9"/>
  <c r="I91" i="9"/>
  <c r="I90" i="9"/>
  <c r="I89" i="9"/>
  <c r="I88" i="9"/>
  <c r="I87" i="9"/>
  <c r="I86" i="9"/>
  <c r="I85" i="9"/>
  <c r="I84" i="9"/>
  <c r="I83" i="9"/>
  <c r="I82" i="9"/>
  <c r="I81" i="9"/>
  <c r="I80" i="9"/>
  <c r="I79" i="9"/>
  <c r="I78" i="9"/>
  <c r="I77" i="9"/>
  <c r="I76" i="9"/>
  <c r="I75" i="9"/>
  <c r="I74" i="9"/>
  <c r="I73" i="9"/>
  <c r="I72" i="9"/>
  <c r="I71" i="9"/>
  <c r="I70" i="9"/>
  <c r="I69" i="9"/>
  <c r="I68" i="9"/>
  <c r="I67" i="9"/>
  <c r="I66" i="9"/>
  <c r="I65" i="9"/>
  <c r="I64" i="9"/>
  <c r="I63" i="9"/>
  <c r="I62" i="9"/>
  <c r="I61" i="9"/>
  <c r="I60" i="9"/>
  <c r="I59" i="9"/>
  <c r="I58" i="9"/>
  <c r="I57" i="9"/>
  <c r="I56" i="9"/>
  <c r="I55" i="9"/>
  <c r="I54" i="9"/>
  <c r="I53" i="9"/>
  <c r="I52" i="9"/>
  <c r="I51" i="9"/>
  <c r="I50" i="9"/>
  <c r="I49" i="9"/>
  <c r="I48" i="9"/>
  <c r="I47" i="9"/>
  <c r="I46" i="9"/>
  <c r="I45" i="9"/>
  <c r="I44" i="9"/>
  <c r="I43" i="9"/>
  <c r="I42" i="9"/>
  <c r="I41" i="9"/>
  <c r="I40" i="9"/>
  <c r="I39" i="9"/>
  <c r="I38" i="9"/>
  <c r="I37" i="9"/>
  <c r="I36" i="9"/>
  <c r="I35" i="9"/>
  <c r="I34" i="9"/>
  <c r="I33" i="9"/>
  <c r="I32" i="9"/>
  <c r="I31" i="9"/>
  <c r="I30" i="9"/>
  <c r="I29" i="9"/>
  <c r="I28" i="9"/>
  <c r="I27" i="9"/>
  <c r="I26" i="9"/>
  <c r="I25" i="9"/>
  <c r="I24" i="9"/>
  <c r="I23" i="9"/>
  <c r="I22" i="9"/>
  <c r="I21" i="9"/>
  <c r="I20" i="9"/>
  <c r="I19" i="9"/>
  <c r="I18" i="9"/>
  <c r="I17" i="9"/>
  <c r="H283" i="9"/>
  <c r="H282" i="9"/>
  <c r="H281" i="9"/>
  <c r="H280" i="9"/>
  <c r="H279" i="9"/>
  <c r="H278" i="9"/>
  <c r="H277" i="9"/>
  <c r="H276" i="9"/>
  <c r="H275" i="9"/>
  <c r="H274" i="9"/>
  <c r="H273" i="9"/>
  <c r="H272" i="9"/>
  <c r="H271" i="9"/>
  <c r="H270" i="9"/>
  <c r="H269" i="9"/>
  <c r="H268" i="9"/>
  <c r="H267" i="9"/>
  <c r="H266" i="9"/>
  <c r="H265" i="9"/>
  <c r="H264" i="9"/>
  <c r="H263" i="9"/>
  <c r="H262" i="9"/>
  <c r="H261" i="9"/>
  <c r="H260" i="9"/>
  <c r="H259" i="9"/>
  <c r="H258" i="9"/>
  <c r="H257" i="9"/>
  <c r="H256" i="9"/>
  <c r="H255" i="9"/>
  <c r="H254" i="9"/>
  <c r="H253" i="9"/>
  <c r="H252" i="9"/>
  <c r="H251" i="9"/>
  <c r="H250" i="9"/>
  <c r="H249" i="9"/>
  <c r="H248" i="9"/>
  <c r="H247" i="9"/>
  <c r="H246" i="9"/>
  <c r="H245" i="9"/>
  <c r="H244" i="9"/>
  <c r="H243" i="9"/>
  <c r="H242" i="9"/>
  <c r="H241" i="9"/>
  <c r="H240" i="9"/>
  <c r="H239" i="9"/>
  <c r="H238" i="9"/>
  <c r="H237" i="9"/>
  <c r="H236" i="9"/>
  <c r="H235" i="9"/>
  <c r="H234" i="9"/>
  <c r="H233" i="9"/>
  <c r="H232" i="9"/>
  <c r="H231" i="9"/>
  <c r="H230" i="9"/>
  <c r="H229" i="9"/>
  <c r="H228" i="9"/>
  <c r="H227" i="9"/>
  <c r="H226" i="9"/>
  <c r="H225" i="9"/>
  <c r="H224" i="9"/>
  <c r="H223" i="9"/>
  <c r="H222" i="9"/>
  <c r="H221" i="9"/>
  <c r="H220" i="9"/>
  <c r="H219" i="9"/>
  <c r="H218" i="9"/>
  <c r="H217" i="9"/>
  <c r="H216" i="9"/>
  <c r="H215" i="9"/>
  <c r="H214" i="9"/>
  <c r="H213" i="9"/>
  <c r="H212" i="9"/>
  <c r="H211" i="9"/>
  <c r="H210" i="9"/>
  <c r="H209" i="9"/>
  <c r="H208" i="9"/>
  <c r="H207" i="9"/>
  <c r="H206" i="9"/>
  <c r="H205" i="9"/>
  <c r="H204" i="9"/>
  <c r="H203" i="9"/>
  <c r="H202" i="9"/>
  <c r="H201" i="9"/>
  <c r="H200" i="9"/>
  <c r="H199" i="9"/>
  <c r="H198" i="9"/>
  <c r="H197" i="9"/>
  <c r="H196" i="9"/>
  <c r="H195" i="9"/>
  <c r="H194" i="9"/>
  <c r="H193" i="9"/>
  <c r="H192" i="9"/>
  <c r="H191" i="9"/>
  <c r="H190" i="9"/>
  <c r="H189" i="9"/>
  <c r="H188" i="9"/>
  <c r="H187" i="9"/>
  <c r="H186" i="9"/>
  <c r="H185" i="9"/>
  <c r="H184" i="9"/>
  <c r="H183" i="9"/>
  <c r="H182" i="9"/>
  <c r="H181" i="9"/>
  <c r="H180" i="9"/>
  <c r="H179" i="9"/>
  <c r="H178" i="9"/>
  <c r="H177" i="9"/>
  <c r="H176" i="9"/>
  <c r="H175" i="9"/>
  <c r="H174" i="9"/>
  <c r="H173" i="9"/>
  <c r="H172" i="9"/>
  <c r="H171" i="9"/>
  <c r="H170" i="9"/>
  <c r="H169" i="9"/>
  <c r="H168" i="9"/>
  <c r="H167" i="9"/>
  <c r="H166" i="9"/>
  <c r="H165" i="9"/>
  <c r="H164" i="9"/>
  <c r="H163" i="9"/>
  <c r="H162" i="9"/>
  <c r="H161" i="9"/>
  <c r="H160" i="9"/>
  <c r="H159" i="9"/>
  <c r="H158" i="9"/>
  <c r="H157" i="9"/>
  <c r="H156" i="9"/>
  <c r="H155" i="9"/>
  <c r="H154" i="9"/>
  <c r="H153" i="9"/>
  <c r="H152" i="9"/>
  <c r="H151" i="9"/>
  <c r="H150" i="9"/>
  <c r="H149" i="9"/>
  <c r="H148" i="9"/>
  <c r="H147" i="9"/>
  <c r="H146" i="9"/>
  <c r="H145" i="9"/>
  <c r="H144" i="9"/>
  <c r="H143" i="9"/>
  <c r="H142" i="9"/>
  <c r="H141" i="9"/>
  <c r="H140" i="9"/>
  <c r="H139" i="9"/>
  <c r="H138" i="9"/>
  <c r="H137" i="9"/>
  <c r="H136" i="9"/>
  <c r="H135" i="9"/>
  <c r="H134" i="9"/>
  <c r="H133" i="9"/>
  <c r="H132" i="9"/>
  <c r="H131" i="9"/>
  <c r="H130" i="9"/>
  <c r="H129" i="9"/>
  <c r="H128" i="9"/>
  <c r="H127" i="9"/>
  <c r="H126" i="9"/>
  <c r="H125" i="9"/>
  <c r="H124" i="9"/>
  <c r="H123" i="9"/>
  <c r="H122" i="9"/>
  <c r="H121" i="9"/>
  <c r="H120" i="9"/>
  <c r="H119" i="9"/>
  <c r="H118" i="9"/>
  <c r="H117" i="9"/>
  <c r="H116" i="9"/>
  <c r="H115" i="9"/>
  <c r="H114" i="9"/>
  <c r="H113" i="9"/>
  <c r="H112" i="9"/>
  <c r="H111" i="9"/>
  <c r="H110" i="9"/>
  <c r="H109" i="9"/>
  <c r="H108" i="9"/>
  <c r="H107" i="9"/>
  <c r="H106" i="9"/>
  <c r="H105" i="9"/>
  <c r="H104" i="9"/>
  <c r="H103" i="9"/>
  <c r="H102" i="9"/>
  <c r="H101" i="9"/>
  <c r="H100" i="9"/>
  <c r="H99" i="9"/>
  <c r="H98" i="9"/>
  <c r="H97" i="9"/>
  <c r="H96" i="9"/>
  <c r="H95" i="9"/>
  <c r="H94" i="9"/>
  <c r="H93" i="9"/>
  <c r="H92" i="9"/>
  <c r="H91" i="9"/>
  <c r="H90" i="9"/>
  <c r="H89" i="9"/>
  <c r="H88" i="9"/>
  <c r="H87" i="9"/>
  <c r="H86" i="9"/>
  <c r="H85" i="9"/>
  <c r="H84" i="9"/>
  <c r="H83" i="9"/>
  <c r="H82" i="9"/>
  <c r="H81" i="9"/>
  <c r="H80" i="9"/>
  <c r="H79" i="9"/>
  <c r="H78" i="9"/>
  <c r="H77" i="9"/>
  <c r="H76" i="9"/>
  <c r="H75" i="9"/>
  <c r="H74" i="9"/>
  <c r="H73" i="9"/>
  <c r="H72" i="9"/>
  <c r="H71" i="9"/>
  <c r="H70" i="9"/>
  <c r="H69" i="9"/>
  <c r="H68" i="9"/>
  <c r="H67" i="9"/>
  <c r="H66" i="9"/>
  <c r="H65" i="9"/>
  <c r="H64" i="9"/>
  <c r="H63" i="9"/>
  <c r="H62" i="9"/>
  <c r="H61" i="9"/>
  <c r="H60" i="9"/>
  <c r="H59" i="9"/>
  <c r="H58" i="9"/>
  <c r="H57" i="9"/>
  <c r="H56" i="9"/>
  <c r="H55" i="9"/>
  <c r="H54" i="9"/>
  <c r="H53" i="9"/>
  <c r="H52" i="9"/>
  <c r="H51" i="9"/>
  <c r="H50" i="9"/>
  <c r="H49" i="9"/>
  <c r="H48" i="9"/>
  <c r="H47" i="9"/>
  <c r="H46" i="9"/>
  <c r="H45" i="9"/>
  <c r="H44" i="9"/>
  <c r="H43" i="9"/>
  <c r="H42" i="9"/>
  <c r="H41" i="9"/>
  <c r="H40" i="9"/>
  <c r="H39" i="9"/>
  <c r="H38" i="9"/>
  <c r="H37" i="9"/>
  <c r="H36" i="9"/>
  <c r="H35" i="9"/>
  <c r="H34" i="9"/>
  <c r="H33" i="9"/>
  <c r="H32" i="9"/>
  <c r="H31" i="9"/>
  <c r="H30" i="9"/>
  <c r="H29" i="9"/>
  <c r="H28" i="9"/>
  <c r="H27" i="9"/>
  <c r="H26" i="9"/>
  <c r="H25" i="9"/>
  <c r="H24" i="9"/>
  <c r="H23" i="9"/>
  <c r="H22" i="9"/>
  <c r="H21" i="9"/>
  <c r="H20" i="9"/>
  <c r="H19" i="9"/>
  <c r="H18" i="9"/>
  <c r="H17" i="9"/>
  <c r="B27" i="5" l="1"/>
  <c r="B28" i="5"/>
  <c r="B29" i="5"/>
  <c r="B30" i="5"/>
  <c r="AH82" i="15" l="1"/>
  <c r="AI82" i="15" s="1"/>
  <c r="AH81" i="15"/>
  <c r="AI81" i="15" s="1"/>
  <c r="AH79" i="15"/>
  <c r="AI79" i="15" s="1"/>
  <c r="AH78" i="15"/>
  <c r="AI78" i="15" s="1"/>
  <c r="AH77" i="15"/>
  <c r="AI77" i="15" s="1"/>
  <c r="AH76" i="15"/>
  <c r="AI76" i="15" s="1"/>
  <c r="AH74" i="15"/>
  <c r="AI74" i="15" s="1"/>
  <c r="AH73" i="15"/>
  <c r="AI73" i="15" s="1"/>
  <c r="AH72" i="15"/>
  <c r="AI72" i="15" s="1"/>
  <c r="AH71" i="15"/>
  <c r="AI71" i="15" s="1"/>
  <c r="AH70" i="15"/>
  <c r="AI70" i="15" s="1"/>
  <c r="AH69" i="15"/>
  <c r="AI69" i="15" s="1"/>
  <c r="AH68" i="15"/>
  <c r="AI68" i="15" s="1"/>
  <c r="AH67" i="15"/>
  <c r="AI67" i="15" s="1"/>
  <c r="AH66" i="15"/>
  <c r="AI66" i="15" s="1"/>
  <c r="AH65" i="15"/>
  <c r="AI65" i="15" s="1"/>
  <c r="AH64" i="15"/>
  <c r="AI64" i="15" s="1"/>
  <c r="AH63" i="15"/>
  <c r="AI63" i="15" s="1"/>
  <c r="AH61" i="15"/>
  <c r="AI61" i="15" s="1"/>
  <c r="AH60" i="15"/>
  <c r="AI60" i="15" s="1"/>
  <c r="AH58" i="15"/>
  <c r="AI58" i="15" s="1"/>
  <c r="AH57" i="15"/>
  <c r="AI57" i="15" s="1"/>
  <c r="AH56" i="15"/>
  <c r="AI56" i="15" s="1"/>
  <c r="AH55" i="15"/>
  <c r="AI55" i="15" s="1"/>
  <c r="AH53" i="15"/>
  <c r="AI53" i="15" s="1"/>
  <c r="W187" i="15" l="1"/>
  <c r="X187" i="15"/>
  <c r="H187" i="15"/>
  <c r="W186" i="15"/>
  <c r="X186" i="15" s="1"/>
  <c r="H186" i="15"/>
  <c r="W185" i="15"/>
  <c r="X185" i="15"/>
  <c r="W184" i="15"/>
  <c r="H184" i="15"/>
  <c r="W183" i="15"/>
  <c r="X183" i="15"/>
  <c r="H183" i="15"/>
  <c r="W182" i="15"/>
  <c r="X182" i="15" s="1"/>
  <c r="H182" i="15"/>
  <c r="W181" i="15"/>
  <c r="X181" i="15"/>
  <c r="W180" i="15"/>
  <c r="X180" i="15"/>
  <c r="H180" i="15"/>
  <c r="W179" i="15"/>
  <c r="H179" i="15"/>
  <c r="W178" i="15"/>
  <c r="X178" i="15" s="1"/>
  <c r="H178" i="15"/>
  <c r="W177" i="15"/>
  <c r="X177" i="15" s="1"/>
  <c r="W176" i="15"/>
  <c r="X176" i="15" s="1"/>
  <c r="H176" i="15"/>
  <c r="W175" i="15"/>
  <c r="X175" i="15"/>
  <c r="H175" i="15"/>
  <c r="W174" i="15"/>
  <c r="X174" i="15" s="1"/>
  <c r="H174" i="15"/>
  <c r="W173" i="15"/>
  <c r="X173" i="15" s="1"/>
  <c r="W172" i="15"/>
  <c r="X172" i="15" s="1"/>
  <c r="H172" i="15"/>
  <c r="W171" i="15"/>
  <c r="X171" i="15"/>
  <c r="H171" i="15"/>
  <c r="W170" i="15"/>
  <c r="X170" i="15" s="1"/>
  <c r="H170" i="15"/>
  <c r="W169" i="15"/>
  <c r="X169" i="15" s="1"/>
  <c r="W168" i="15"/>
  <c r="X168" i="15" s="1"/>
  <c r="H168" i="15"/>
  <c r="W167" i="15"/>
  <c r="X167" i="15"/>
  <c r="H167" i="15"/>
  <c r="W166" i="15"/>
  <c r="X166" i="15" s="1"/>
  <c r="H166" i="15"/>
  <c r="W165" i="15"/>
  <c r="X165" i="15" s="1"/>
  <c r="W164" i="15"/>
  <c r="H164" i="15"/>
  <c r="W163" i="15"/>
  <c r="X163" i="15" s="1"/>
  <c r="H163" i="15"/>
  <c r="W162" i="15"/>
  <c r="X162" i="15" s="1"/>
  <c r="H162" i="15"/>
  <c r="W161" i="15"/>
  <c r="X161" i="15"/>
  <c r="W160" i="15"/>
  <c r="X160" i="15"/>
  <c r="H160" i="15"/>
  <c r="W159" i="15"/>
  <c r="X159" i="15" s="1"/>
  <c r="H159" i="15"/>
  <c r="W158" i="15"/>
  <c r="X158" i="15" s="1"/>
  <c r="H158" i="15"/>
  <c r="W157" i="15"/>
  <c r="X157" i="15"/>
  <c r="W156" i="15"/>
  <c r="X156" i="15"/>
  <c r="H156" i="15"/>
  <c r="W155" i="15"/>
  <c r="X155" i="15" s="1"/>
  <c r="H155" i="15"/>
  <c r="W154" i="15"/>
  <c r="X154" i="15" s="1"/>
  <c r="H154" i="15"/>
  <c r="W153" i="15"/>
  <c r="X153" i="15"/>
  <c r="W152" i="15"/>
  <c r="H152" i="15"/>
  <c r="W151" i="15"/>
  <c r="H151" i="15"/>
  <c r="W150" i="15"/>
  <c r="X150" i="15" s="1"/>
  <c r="H150" i="15"/>
  <c r="W149" i="15"/>
  <c r="H149" i="15"/>
  <c r="W148" i="15"/>
  <c r="X148" i="15"/>
  <c r="H148" i="15"/>
  <c r="W147" i="15"/>
  <c r="X147" i="15" s="1"/>
  <c r="H147" i="15"/>
  <c r="W146" i="15"/>
  <c r="X146" i="15" s="1"/>
  <c r="H146" i="15"/>
  <c r="W145" i="15"/>
  <c r="H145" i="15"/>
  <c r="X164" i="15" l="1"/>
  <c r="X184" i="15"/>
  <c r="X151" i="15"/>
  <c r="X152" i="15"/>
  <c r="X179" i="15"/>
  <c r="X145" i="15"/>
  <c r="X149" i="15"/>
  <c r="H153" i="15"/>
  <c r="H157" i="15"/>
  <c r="H161" i="15"/>
  <c r="H165" i="15"/>
  <c r="H169" i="15"/>
  <c r="H173" i="15"/>
  <c r="H177" i="15"/>
  <c r="H181" i="15"/>
  <c r="H185" i="15"/>
  <c r="AH40" i="15" l="1"/>
  <c r="AI40" i="15" s="1"/>
  <c r="AH39" i="15"/>
  <c r="AI39" i="15" s="1"/>
  <c r="AH38" i="15"/>
  <c r="AI38" i="15" s="1"/>
  <c r="AH37" i="15"/>
  <c r="AI37" i="15" s="1"/>
  <c r="AH36" i="15"/>
  <c r="AI36" i="15" s="1"/>
  <c r="AH35" i="15"/>
  <c r="AI35" i="15" s="1"/>
  <c r="AH33" i="15"/>
  <c r="AI33" i="15" s="1"/>
  <c r="AH32" i="15"/>
  <c r="AI32" i="15" s="1"/>
  <c r="AH31" i="15"/>
  <c r="AI31" i="15" s="1"/>
  <c r="AH30" i="15"/>
  <c r="AI30" i="15" s="1"/>
  <c r="AH29" i="15"/>
  <c r="AI29" i="15" s="1"/>
  <c r="AH27" i="15"/>
  <c r="AI27" i="15" s="1"/>
  <c r="AH26" i="15"/>
  <c r="AI26" i="15" s="1"/>
  <c r="AH24" i="15"/>
  <c r="AI24" i="15" s="1"/>
  <c r="AH23" i="15"/>
  <c r="AI23" i="15" s="1"/>
  <c r="AH21" i="15"/>
  <c r="AI21" i="15" s="1"/>
  <c r="AH20" i="15"/>
  <c r="AI20" i="15" s="1"/>
  <c r="AH18" i="15"/>
  <c r="AI18" i="15" s="1"/>
  <c r="AH17" i="15"/>
  <c r="AI17" i="15" s="1"/>
  <c r="AH15" i="15"/>
  <c r="AI15" i="15" s="1"/>
  <c r="AH14" i="15"/>
  <c r="AI14" i="15" s="1"/>
  <c r="AH13" i="15"/>
  <c r="AI13" i="15" s="1"/>
  <c r="AH12" i="15"/>
  <c r="AI12" i="15" s="1"/>
  <c r="AH11" i="15"/>
  <c r="AI11" i="15" s="1"/>
  <c r="AH10" i="15"/>
  <c r="AI10" i="15" s="1"/>
  <c r="AH9" i="15"/>
  <c r="AI9" i="15" s="1"/>
  <c r="AH8" i="15"/>
  <c r="AI8" i="15" s="1"/>
  <c r="AH7" i="15"/>
  <c r="AI7" i="15" s="1"/>
  <c r="AH6" i="15"/>
  <c r="AI6" i="15" s="1"/>
  <c r="AH5" i="15"/>
  <c r="AI5" i="15" s="1"/>
  <c r="G283" i="9" l="1"/>
  <c r="F283" i="9"/>
  <c r="G282" i="9"/>
  <c r="F282" i="9"/>
  <c r="G281" i="9"/>
  <c r="F281" i="9"/>
  <c r="G280" i="9"/>
  <c r="F280" i="9"/>
  <c r="G279" i="9"/>
  <c r="F279" i="9"/>
  <c r="G278" i="9"/>
  <c r="F278" i="9"/>
  <c r="G277" i="9"/>
  <c r="F277" i="9"/>
  <c r="I7" i="9" l="1"/>
  <c r="I8" i="9"/>
  <c r="I9" i="9"/>
  <c r="I10" i="9"/>
  <c r="I11" i="9"/>
  <c r="I12" i="9"/>
  <c r="I13" i="9"/>
  <c r="I14" i="9"/>
  <c r="I15" i="9"/>
  <c r="I16" i="9"/>
  <c r="I6" i="9"/>
  <c r="W141" i="15" l="1"/>
  <c r="X141" i="15" s="1"/>
  <c r="H141" i="15"/>
  <c r="H138" i="15"/>
  <c r="H136" i="15"/>
  <c r="H135" i="15"/>
  <c r="H134" i="15"/>
  <c r="H133" i="15"/>
  <c r="H130" i="15"/>
  <c r="H129" i="15"/>
  <c r="H128" i="15"/>
  <c r="H127" i="15"/>
  <c r="H126" i="15"/>
  <c r="H125" i="15"/>
  <c r="H122" i="15"/>
  <c r="H120" i="15"/>
  <c r="H119" i="15"/>
  <c r="H118" i="15"/>
  <c r="H116" i="15"/>
  <c r="H115" i="15"/>
  <c r="H114" i="15"/>
  <c r="H112" i="15"/>
  <c r="H111" i="15"/>
  <c r="H110" i="15"/>
  <c r="H108" i="15"/>
  <c r="H107" i="15"/>
  <c r="H106" i="15"/>
  <c r="H102" i="15"/>
  <c r="H99" i="15" l="1"/>
  <c r="H100" i="15"/>
  <c r="H123" i="15"/>
  <c r="H124" i="15"/>
  <c r="H139" i="15"/>
  <c r="H140" i="15"/>
  <c r="H103" i="15"/>
  <c r="H104" i="15"/>
  <c r="H113" i="15"/>
  <c r="H117" i="15"/>
  <c r="H121" i="15"/>
  <c r="H131" i="15"/>
  <c r="H132" i="15"/>
  <c r="H137" i="15"/>
  <c r="H101" i="15"/>
  <c r="H105" i="15"/>
  <c r="H109" i="15"/>
  <c r="AH87" i="15" l="1"/>
  <c r="AH86" i="15"/>
  <c r="AH85" i="15"/>
  <c r="AH84" i="15"/>
  <c r="AH83" i="15"/>
  <c r="AI84" i="15" l="1"/>
  <c r="AI85" i="15"/>
  <c r="AI86" i="15"/>
  <c r="AI83" i="15"/>
  <c r="AI87" i="15"/>
  <c r="F53" i="15"/>
  <c r="F55" i="15"/>
  <c r="F56" i="15"/>
  <c r="F57" i="15"/>
  <c r="F58" i="15"/>
  <c r="F60" i="15"/>
  <c r="F61" i="15"/>
  <c r="F63" i="15"/>
  <c r="F64" i="15"/>
  <c r="F65" i="15"/>
  <c r="F66" i="15"/>
  <c r="F67" i="15"/>
  <c r="F68" i="15"/>
  <c r="F69" i="15"/>
  <c r="F70" i="15"/>
  <c r="F71" i="15"/>
  <c r="F72" i="15"/>
  <c r="F73" i="15"/>
  <c r="F74" i="15"/>
  <c r="F76" i="15"/>
  <c r="F77" i="15"/>
  <c r="F78" i="15"/>
  <c r="F79" i="15"/>
  <c r="F81" i="15"/>
  <c r="F82" i="15"/>
  <c r="F83" i="15"/>
  <c r="F84" i="15"/>
  <c r="F85" i="15"/>
  <c r="F86" i="15"/>
  <c r="F87" i="15"/>
  <c r="F40" i="15" l="1"/>
  <c r="F38" i="15"/>
  <c r="F36" i="15"/>
  <c r="F33" i="15"/>
  <c r="F31" i="15"/>
  <c r="F29" i="15"/>
  <c r="F26" i="15"/>
  <c r="F23" i="15"/>
  <c r="F20" i="15"/>
  <c r="F17" i="15"/>
  <c r="F14" i="15"/>
  <c r="F12" i="15"/>
  <c r="F10" i="15"/>
  <c r="F8" i="15"/>
  <c r="F6" i="15"/>
  <c r="F7" i="15" l="1"/>
  <c r="F11" i="15"/>
  <c r="F15" i="15"/>
  <c r="F21" i="15"/>
  <c r="F27" i="15"/>
  <c r="F32" i="15"/>
  <c r="F37" i="15"/>
  <c r="F5" i="15"/>
  <c r="F9" i="15"/>
  <c r="F13" i="15"/>
  <c r="F18" i="15"/>
  <c r="F24" i="15"/>
  <c r="F30" i="15"/>
  <c r="F35" i="15"/>
  <c r="F39" i="15"/>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4"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6" i="9"/>
  <c r="G263" i="9"/>
  <c r="G264" i="9"/>
  <c r="G265" i="9"/>
  <c r="G266" i="9"/>
  <c r="G267" i="9"/>
  <c r="G268" i="9"/>
  <c r="G269" i="9"/>
  <c r="G270" i="9"/>
  <c r="G271" i="9"/>
  <c r="G272" i="9"/>
  <c r="G273" i="9"/>
  <c r="G274" i="9"/>
  <c r="G275" i="9"/>
  <c r="G276"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203" i="9"/>
  <c r="G204" i="9"/>
  <c r="G205" i="9"/>
  <c r="G206" i="9"/>
  <c r="G207" i="9"/>
  <c r="G208" i="9"/>
  <c r="G209" i="9"/>
  <c r="G210" i="9"/>
  <c r="G211" i="9"/>
  <c r="G212" i="9"/>
  <c r="G213" i="9"/>
  <c r="G214" i="9"/>
  <c r="G215" i="9"/>
  <c r="G216" i="9"/>
  <c r="G217" i="9"/>
  <c r="G218" i="9"/>
  <c r="G219" i="9"/>
  <c r="G220" i="9"/>
  <c r="G221" i="9"/>
  <c r="G222" i="9"/>
  <c r="G223" i="9"/>
  <c r="G224" i="9"/>
  <c r="G225" i="9"/>
  <c r="G226" i="9"/>
  <c r="G227" i="9"/>
  <c r="G228" i="9"/>
  <c r="G229" i="9"/>
  <c r="G230" i="9"/>
  <c r="G231" i="9"/>
  <c r="G232" i="9"/>
  <c r="G233" i="9"/>
  <c r="G234" i="9"/>
  <c r="G235" i="9"/>
  <c r="G236" i="9"/>
  <c r="G237" i="9"/>
  <c r="G238" i="9"/>
  <c r="G239" i="9"/>
  <c r="G240" i="9"/>
  <c r="G241" i="9"/>
  <c r="G242" i="9"/>
  <c r="G243" i="9"/>
  <c r="G244" i="9"/>
  <c r="G245" i="9"/>
  <c r="G246" i="9"/>
  <c r="G247" i="9"/>
  <c r="G248" i="9"/>
  <c r="G249" i="9"/>
  <c r="G250" i="9"/>
  <c r="G251" i="9"/>
  <c r="G252" i="9"/>
  <c r="G253" i="9"/>
  <c r="G254" i="9"/>
  <c r="G255" i="9"/>
  <c r="G256" i="9"/>
  <c r="G257" i="9"/>
  <c r="G258" i="9"/>
  <c r="G259" i="9"/>
  <c r="G260" i="9"/>
  <c r="G261" i="9"/>
  <c r="G262" i="9"/>
  <c r="G63" i="9"/>
  <c r="G64" i="9"/>
  <c r="G65" i="9"/>
  <c r="G66" i="9"/>
  <c r="G67" i="9"/>
  <c r="G68" i="9"/>
  <c r="G69" i="9"/>
  <c r="G70" i="9"/>
  <c r="G71" i="9"/>
  <c r="G72" i="9"/>
  <c r="G73" i="9"/>
  <c r="G74" i="9"/>
  <c r="G75" i="9"/>
  <c r="G76" i="9"/>
  <c r="G77" i="9"/>
  <c r="G78" i="9"/>
  <c r="G48" i="9"/>
  <c r="G49" i="9"/>
  <c r="G50" i="9"/>
  <c r="G51" i="9"/>
  <c r="G52" i="9"/>
  <c r="G53" i="9"/>
  <c r="G54" i="9"/>
  <c r="G55" i="9"/>
  <c r="G56" i="9"/>
  <c r="G57" i="9"/>
  <c r="G58" i="9"/>
  <c r="G59" i="9"/>
  <c r="G60" i="9"/>
  <c r="G61" i="9"/>
  <c r="G62" i="9"/>
  <c r="G35" i="9"/>
  <c r="G36" i="9"/>
  <c r="G37" i="9"/>
  <c r="G38" i="9"/>
  <c r="G39" i="9"/>
  <c r="G40" i="9"/>
  <c r="G41" i="9"/>
  <c r="G42" i="9"/>
  <c r="G43" i="9"/>
  <c r="G44" i="9"/>
  <c r="G45" i="9"/>
  <c r="G46" i="9"/>
  <c r="G47" i="9"/>
  <c r="G20" i="9"/>
  <c r="G21" i="9"/>
  <c r="G22" i="9"/>
  <c r="G23" i="9"/>
  <c r="G24" i="9"/>
  <c r="G25" i="9"/>
  <c r="G26" i="9"/>
  <c r="G27" i="9"/>
  <c r="G28" i="9"/>
  <c r="G29" i="9"/>
  <c r="G30" i="9"/>
  <c r="G31" i="9"/>
  <c r="G32" i="9"/>
  <c r="G33" i="9"/>
  <c r="G34" i="9"/>
  <c r="G15" i="9"/>
  <c r="G16" i="9"/>
  <c r="G17" i="9"/>
  <c r="G18" i="9"/>
  <c r="G19" i="9"/>
  <c r="G7" i="9"/>
  <c r="G8" i="9"/>
  <c r="G9" i="9"/>
  <c r="G10" i="9"/>
  <c r="G11" i="9"/>
  <c r="G12" i="9"/>
  <c r="G13" i="9"/>
  <c r="G14" i="9"/>
  <c r="G6" i="9"/>
  <c r="AH47" i="15" l="1"/>
  <c r="AH46" i="15"/>
  <c r="AH45" i="15"/>
  <c r="AH44" i="15"/>
  <c r="AH43" i="15"/>
  <c r="AH42" i="15"/>
  <c r="AH41" i="15"/>
</calcChain>
</file>

<file path=xl/sharedStrings.xml><?xml version="1.0" encoding="utf-8"?>
<sst xmlns="http://schemas.openxmlformats.org/spreadsheetml/2006/main" count="9994" uniqueCount="1088">
  <si>
    <t>E510</t>
  </si>
  <si>
    <t>Quantity</t>
  </si>
  <si>
    <t>Description</t>
  </si>
  <si>
    <t>Clearing</t>
  </si>
  <si>
    <t>Culverts  - Remove and Dispose (C.S.P.) (up to 700 mm dia.)</t>
  </si>
  <si>
    <t>D100</t>
  </si>
  <si>
    <t>Culverts - Remove and Dispose (C.S.P.) (over 700 mm dia.)</t>
  </si>
  <si>
    <t>D105</t>
  </si>
  <si>
    <t>Culverts - Supply and Install (400 mm dia. C.S.P.)</t>
  </si>
  <si>
    <t>D400</t>
  </si>
  <si>
    <t>Culverts - Supply and Install (500 mm dia. C.S.P.)</t>
  </si>
  <si>
    <t>D405</t>
  </si>
  <si>
    <t>Culverts - Supply and Install (600 mm dia. C.S.P.)</t>
  </si>
  <si>
    <t>D410</t>
  </si>
  <si>
    <t>Culverts - Supply and Install (800 mm dia. C.S.P.)</t>
  </si>
  <si>
    <t>D425</t>
  </si>
  <si>
    <t>Sideslope Improvement</t>
  </si>
  <si>
    <t>G270</t>
  </si>
  <si>
    <t>E435</t>
  </si>
  <si>
    <t>E452</t>
  </si>
  <si>
    <t>D555</t>
  </si>
  <si>
    <t>Synthetic Permeable Ditch Barrier</t>
  </si>
  <si>
    <t>E515</t>
  </si>
  <si>
    <t>Subgrade Excavation</t>
  </si>
  <si>
    <t>B100</t>
  </si>
  <si>
    <t>Preparing Subgrade Surface (First Layer)</t>
  </si>
  <si>
    <t>B180</t>
  </si>
  <si>
    <t>B152</t>
  </si>
  <si>
    <t>B282</t>
  </si>
  <si>
    <t>X510</t>
  </si>
  <si>
    <t>Q991</t>
  </si>
  <si>
    <t>Q993</t>
  </si>
  <si>
    <t>Concrete Base - Supply and Install</t>
  </si>
  <si>
    <t>S261</t>
  </si>
  <si>
    <t>S730</t>
  </si>
  <si>
    <t>Supply of Signs, 3/4" Plywood</t>
  </si>
  <si>
    <t>S270</t>
  </si>
  <si>
    <t>Supply of Signs, Extruded Aluminum</t>
  </si>
  <si>
    <t>S271</t>
  </si>
  <si>
    <t>Supply of Signs, Aluminum</t>
  </si>
  <si>
    <t>S272</t>
  </si>
  <si>
    <t>S273</t>
  </si>
  <si>
    <t>Removal and Reinstallation or Disposal of Existing Signs - One Post</t>
  </si>
  <si>
    <t>S275</t>
  </si>
  <si>
    <t>Removal and Reinstallation or Disposal of Existing Signs - Two Posts</t>
  </si>
  <si>
    <t>S277</t>
  </si>
  <si>
    <t>Install Sign - Less than 1 m2</t>
  </si>
  <si>
    <t>S288</t>
  </si>
  <si>
    <t>Install Sign - 1 m2 to 3 m2</t>
  </si>
  <si>
    <t>S289</t>
  </si>
  <si>
    <t>Install Sign - over 3 m2</t>
  </si>
  <si>
    <t>S290</t>
  </si>
  <si>
    <t>S772</t>
  </si>
  <si>
    <t>S341</t>
  </si>
  <si>
    <t>S342</t>
  </si>
  <si>
    <t>S344</t>
  </si>
  <si>
    <t>S347</t>
  </si>
  <si>
    <t>Removal of Existing Roadway Lines</t>
  </si>
  <si>
    <t>S376</t>
  </si>
  <si>
    <t>Roadway Lines - Supplying Paint and Painting (Directional Dividing and 2 Edge Lines)</t>
  </si>
  <si>
    <t>S350</t>
  </si>
  <si>
    <t>Roadway Lines - Supplying Paint and Painting (Lane Dividing Lines)</t>
  </si>
  <si>
    <t>S352</t>
  </si>
  <si>
    <t>Intersection Lines - Supplying Paint and Painting</t>
  </si>
  <si>
    <t>S360</t>
  </si>
  <si>
    <t>S706</t>
  </si>
  <si>
    <t>Remove and Dispose of Existing Guardrail</t>
  </si>
  <si>
    <t>S825</t>
  </si>
  <si>
    <t>Strong Post W-Beam Guardrail - Supply and Install</t>
  </si>
  <si>
    <t>S805</t>
  </si>
  <si>
    <t>S830</t>
  </si>
  <si>
    <t>Flexible Guide Post/Delineators - Round - Supply and Install</t>
  </si>
  <si>
    <t>Trenching and Backfilling</t>
  </si>
  <si>
    <t>U100</t>
  </si>
  <si>
    <t>Underground Electrical Conduit - Supply and Install - Pushed Conduit</t>
  </si>
  <si>
    <t>S405</t>
  </si>
  <si>
    <t>Secondary Cable - Supply and Install</t>
  </si>
  <si>
    <t>U105</t>
  </si>
  <si>
    <t>Salvaged Street Light Standard - Install</t>
  </si>
  <si>
    <t>U130</t>
  </si>
  <si>
    <t>Crush to Stockpile</t>
  </si>
  <si>
    <t>A500</t>
  </si>
  <si>
    <t>Common Excavation</t>
  </si>
  <si>
    <t>G225</t>
  </si>
  <si>
    <t>G236</t>
  </si>
  <si>
    <t>Topsoil Placement</t>
  </si>
  <si>
    <t>G300</t>
  </si>
  <si>
    <t>Broad-Cast Seeding</t>
  </si>
  <si>
    <t>E608</t>
  </si>
  <si>
    <t>Culverts - Remove and Dispose</t>
  </si>
  <si>
    <t>D110</t>
  </si>
  <si>
    <t>Culverts - Supply and Install (900 mm dia. C.S.P.)</t>
  </si>
  <si>
    <t>D430</t>
  </si>
  <si>
    <t>D510</t>
  </si>
  <si>
    <t>D850</t>
  </si>
  <si>
    <t>Granular Backfill - Culverts</t>
  </si>
  <si>
    <t>D235</t>
  </si>
  <si>
    <t>Channel Excavation</t>
  </si>
  <si>
    <t>G220</t>
  </si>
  <si>
    <t>B153</t>
  </si>
  <si>
    <t>Q186</t>
  </si>
  <si>
    <t>Cold Milling Asphalt Pavement</t>
  </si>
  <si>
    <t>Q565</t>
  </si>
  <si>
    <t>Q992</t>
  </si>
  <si>
    <t>Q994</t>
  </si>
  <si>
    <t>Wet Excavation - Type 2</t>
  </si>
  <si>
    <t>C064</t>
  </si>
  <si>
    <t>Pitrun Gravel Zone 4C</t>
  </si>
  <si>
    <t>C091</t>
  </si>
  <si>
    <t>Gravel Armour Zone 5C</t>
  </si>
  <si>
    <t>C106</t>
  </si>
  <si>
    <t>Common and/or Borrow Excavation Loaded to Trucks</t>
  </si>
  <si>
    <t>G248</t>
  </si>
  <si>
    <t>G320</t>
  </si>
  <si>
    <t>D615</t>
  </si>
  <si>
    <t>Non-Perforated Pipe - Supply and Install</t>
  </si>
  <si>
    <t>D620</t>
  </si>
  <si>
    <t>Filter Material</t>
  </si>
  <si>
    <t>D607</t>
  </si>
  <si>
    <t>B172</t>
  </si>
  <si>
    <t>Misc. Environmental Work</t>
  </si>
  <si>
    <t>E003</t>
  </si>
  <si>
    <t>F500</t>
  </si>
  <si>
    <t>F515</t>
  </si>
  <si>
    <t>E505</t>
  </si>
  <si>
    <t>Road Gravel Zone 4B</t>
  </si>
  <si>
    <t>A051</t>
  </si>
  <si>
    <t>Supply of Aggregate - No Option</t>
  </si>
  <si>
    <t>A345</t>
  </si>
  <si>
    <t>A805</t>
  </si>
  <si>
    <t>Granular Fill (Pit-run) - Des. 6</t>
  </si>
  <si>
    <t>Granular Fill - Des. 2</t>
  </si>
  <si>
    <t>B155</t>
  </si>
  <si>
    <t>Granular Fill , 6, 125</t>
  </si>
  <si>
    <t>B173</t>
  </si>
  <si>
    <t>B181</t>
  </si>
  <si>
    <t>Preparing Subgrade Surface (Second Layer)</t>
  </si>
  <si>
    <t>B185</t>
  </si>
  <si>
    <t>Preparing Granular Surface</t>
  </si>
  <si>
    <t>B281</t>
  </si>
  <si>
    <t>Granular Base Course - Des. 2 Cl. 20</t>
  </si>
  <si>
    <t>Granular Base Course - Des. 2 Cl. 25</t>
  </si>
  <si>
    <t>C055</t>
  </si>
  <si>
    <t>Topsoil and Subsoil Stripping</t>
  </si>
  <si>
    <t>C056</t>
  </si>
  <si>
    <t>Topsoil and Subsoil Placement</t>
  </si>
  <si>
    <t>C060</t>
  </si>
  <si>
    <t>Common Excavation - Civil Projects</t>
  </si>
  <si>
    <t>C063</t>
  </si>
  <si>
    <t>Wet Excavation - Type 1</t>
  </si>
  <si>
    <t>C069</t>
  </si>
  <si>
    <t>Random Fill Zone 2A</t>
  </si>
  <si>
    <t>C080</t>
  </si>
  <si>
    <t>C090</t>
  </si>
  <si>
    <t>C102</t>
  </si>
  <si>
    <t>Coarse Rip-rap Bedding Zone 5B</t>
  </si>
  <si>
    <t>C110</t>
  </si>
  <si>
    <t>Riprap Zone 6A</t>
  </si>
  <si>
    <t>Riprap Zone 6B</t>
  </si>
  <si>
    <t>C130</t>
  </si>
  <si>
    <t>C143</t>
  </si>
  <si>
    <t>Salvage and Reinstall Existing Riprap</t>
  </si>
  <si>
    <t>C150</t>
  </si>
  <si>
    <t>Fine Filter Zone 3A</t>
  </si>
  <si>
    <t>C160</t>
  </si>
  <si>
    <t>Coarse Filter Zone 3B</t>
  </si>
  <si>
    <t>C200</t>
  </si>
  <si>
    <t>Geotextile</t>
  </si>
  <si>
    <t>C225</t>
  </si>
  <si>
    <t>Erosion Control Blanket</t>
  </si>
  <si>
    <t>C230</t>
  </si>
  <si>
    <t>Drill Seeding</t>
  </si>
  <si>
    <t>C232</t>
  </si>
  <si>
    <t>C250</t>
  </si>
  <si>
    <t>Barbed Wire Fence</t>
  </si>
  <si>
    <t>C254</t>
  </si>
  <si>
    <t>Barbed Wire Fencing and Gates</t>
  </si>
  <si>
    <t>C260</t>
  </si>
  <si>
    <t>Texas Gates</t>
  </si>
  <si>
    <t>C265</t>
  </si>
  <si>
    <t>Vehicle Access Control Gate</t>
  </si>
  <si>
    <t>D200</t>
  </si>
  <si>
    <t>D431</t>
  </si>
  <si>
    <t>Culverts - Supply and Install (1000 mm dia. C.S.P.)</t>
  </si>
  <si>
    <t>D435</t>
  </si>
  <si>
    <t>Culverts - Supply and Install (1200 mm dia. C.S.P.)</t>
  </si>
  <si>
    <t>D437</t>
  </si>
  <si>
    <t>Culverts - Supply and Install (1400 mm dia. C.S.P.)</t>
  </si>
  <si>
    <t>D440</t>
  </si>
  <si>
    <t>Culverts - Supply and Install (600 mm dia. C.P.P.)</t>
  </si>
  <si>
    <t>D465</t>
  </si>
  <si>
    <t>Culverts - Supply and Install (600 mm dia. R.C.P.)</t>
  </si>
  <si>
    <t>D480</t>
  </si>
  <si>
    <t>Culverts - Supply and Install (600 mm dia. P.V.C.)</t>
  </si>
  <si>
    <t>D500</t>
  </si>
  <si>
    <t>D505</t>
  </si>
  <si>
    <t>D520</t>
  </si>
  <si>
    <t>D525</t>
  </si>
  <si>
    <t>D540</t>
  </si>
  <si>
    <t>Grouting of Abandoned Culverts</t>
  </si>
  <si>
    <t>D545</t>
  </si>
  <si>
    <t>Grouting Liners</t>
  </si>
  <si>
    <t>Riprap - Random - Supply and Place</t>
  </si>
  <si>
    <t>Perforated Pipe</t>
  </si>
  <si>
    <t>D728</t>
  </si>
  <si>
    <t>Manholes - Supply and Install (1200 mm dia. Std. Length)</t>
  </si>
  <si>
    <t>D730</t>
  </si>
  <si>
    <t>Manholes - Supply and Install (1200 mm dia x Excess Length)</t>
  </si>
  <si>
    <t>D732</t>
  </si>
  <si>
    <t>Adjust Manholes</t>
  </si>
  <si>
    <t>D733</t>
  </si>
  <si>
    <t>Adjust Catch Basins</t>
  </si>
  <si>
    <t>D734</t>
  </si>
  <si>
    <t>D760</t>
  </si>
  <si>
    <t>Catch Basin - Supply and Install (600 mm dia. x 1.83 m)</t>
  </si>
  <si>
    <t>D787</t>
  </si>
  <si>
    <t>Concrete Storm Sewer - Supply and Install (all dia.)</t>
  </si>
  <si>
    <t>D830</t>
  </si>
  <si>
    <t>Culvert Liner - Supply and Install (450 mm Dia.)</t>
  </si>
  <si>
    <t>D835</t>
  </si>
  <si>
    <t>Culvert Liner - Supply and Install (525 mm Dia.)</t>
  </si>
  <si>
    <t>D842</t>
  </si>
  <si>
    <t>Culvert Liner - Supply and Install (675 mm Dia.)</t>
  </si>
  <si>
    <t>D845</t>
  </si>
  <si>
    <t>Culvert Liner - Supply and Install (750 mm Dia.)</t>
  </si>
  <si>
    <t>Culvert Liner - Supply and Install (S.W.S.P.) ( mm)</t>
  </si>
  <si>
    <t>E325</t>
  </si>
  <si>
    <t>Gabion Baskets - Supply and  Install</t>
  </si>
  <si>
    <t>E331</t>
  </si>
  <si>
    <t>Gabion Mattress - Supply and Install</t>
  </si>
  <si>
    <t>E345</t>
  </si>
  <si>
    <t>Geotextile for Gabions - Supply and Install</t>
  </si>
  <si>
    <t>E400</t>
  </si>
  <si>
    <t>Straw Bale Barrier - Slope</t>
  </si>
  <si>
    <t>E420</t>
  </si>
  <si>
    <t>Stone Barrier</t>
  </si>
  <si>
    <t>Geotextile Fence Barrier - Ditch</t>
  </si>
  <si>
    <t>Geotextile - Nonwoven (Supply and Install)</t>
  </si>
  <si>
    <t>E453</t>
  </si>
  <si>
    <t>Geogrid - Supply and Install</t>
  </si>
  <si>
    <t>E454</t>
  </si>
  <si>
    <t>Geotextile for Materials Separation - Supply and Install</t>
  </si>
  <si>
    <t>E456</t>
  </si>
  <si>
    <t>Geotextile for Stabilization - Supply and Install</t>
  </si>
  <si>
    <t>E500</t>
  </si>
  <si>
    <t>Soil Covering (Low Flow)</t>
  </si>
  <si>
    <t>Soil Covering (Medium Flow)</t>
  </si>
  <si>
    <t>Soil Covering (High Flow)</t>
  </si>
  <si>
    <t>E607</t>
  </si>
  <si>
    <t>E609</t>
  </si>
  <si>
    <t>Hydro-Seeding</t>
  </si>
  <si>
    <t>E610</t>
  </si>
  <si>
    <t>Slope Texturing</t>
  </si>
  <si>
    <t>Excavation - Structural</t>
  </si>
  <si>
    <t>Excavation - Channel</t>
  </si>
  <si>
    <t>F188</t>
  </si>
  <si>
    <t>F189</t>
  </si>
  <si>
    <t>F195</t>
  </si>
  <si>
    <t>Backfill - Non-Granular</t>
  </si>
  <si>
    <t>F200</t>
  </si>
  <si>
    <t>Backfill - Pit Run Granular - Des. 6 Cl. 80</t>
  </si>
  <si>
    <t>F203</t>
  </si>
  <si>
    <t>Backfill - Crushed Granular, 2, 25</t>
  </si>
  <si>
    <t>SPCSP - Supply</t>
  </si>
  <si>
    <t>SPCSP - Assembly</t>
  </si>
  <si>
    <t>CSP - Assembly</t>
  </si>
  <si>
    <t>F493</t>
  </si>
  <si>
    <t>F494</t>
  </si>
  <si>
    <t>F495</t>
  </si>
  <si>
    <t>CSP with Couplers - Supply</t>
  </si>
  <si>
    <t>F496</t>
  </si>
  <si>
    <t>Heavy Rock RipRap (Class 1)</t>
  </si>
  <si>
    <t>F505</t>
  </si>
  <si>
    <t>Heavy Rock RipRap (Class 1M)</t>
  </si>
  <si>
    <t>Heavy Rock RipRap (Class 2)</t>
  </si>
  <si>
    <t>F525</t>
  </si>
  <si>
    <t>Heavy Rock RipRap (Class 3)</t>
  </si>
  <si>
    <t>F755</t>
  </si>
  <si>
    <t>Surface Removal</t>
  </si>
  <si>
    <t>F760</t>
  </si>
  <si>
    <t>Partial Depth Repair</t>
  </si>
  <si>
    <t>F765</t>
  </si>
  <si>
    <t>Full Depth Repair</t>
  </si>
  <si>
    <t>F770</t>
  </si>
  <si>
    <t>Sandblasting (Deck Surface)</t>
  </si>
  <si>
    <t>F775</t>
  </si>
  <si>
    <t>Deck Overlay Concrete</t>
  </si>
  <si>
    <t>F776</t>
  </si>
  <si>
    <t>Placement Deck Overlay Concrete</t>
  </si>
  <si>
    <t>F812</t>
  </si>
  <si>
    <t>Supply of Piling - H-Pile</t>
  </si>
  <si>
    <t>F816</t>
  </si>
  <si>
    <t>Pile Set-up</t>
  </si>
  <si>
    <t>F818</t>
  </si>
  <si>
    <t>Pile Driving</t>
  </si>
  <si>
    <t>F820</t>
  </si>
  <si>
    <t>Loading Tests</t>
  </si>
  <si>
    <t>F822</t>
  </si>
  <si>
    <t>Pile Concrete</t>
  </si>
  <si>
    <t>F824</t>
  </si>
  <si>
    <t>Drill Rig Set-up</t>
  </si>
  <si>
    <t>F826</t>
  </si>
  <si>
    <t>Pile Installation</t>
  </si>
  <si>
    <t>F834</t>
  </si>
  <si>
    <t>Concrete - Class C</t>
  </si>
  <si>
    <t>Concrete - Class D</t>
  </si>
  <si>
    <t>Concrete - Class S</t>
  </si>
  <si>
    <t>F841</t>
  </si>
  <si>
    <t>Concrete - Class HPC</t>
  </si>
  <si>
    <t>F850</t>
  </si>
  <si>
    <t>Plain Reinforcing Steel - Supply</t>
  </si>
  <si>
    <t>F852</t>
  </si>
  <si>
    <t>Epoxy-coated Reinforcing Steel - Supply</t>
  </si>
  <si>
    <t>F854</t>
  </si>
  <si>
    <t>Reinforcing Steel - Place</t>
  </si>
  <si>
    <t>F974</t>
  </si>
  <si>
    <t>Deck Waterproofing</t>
  </si>
  <si>
    <t>F980</t>
  </si>
  <si>
    <t>Asphalt Concrete Pavement - Mix Type H2 (150-200A)</t>
  </si>
  <si>
    <t>F982</t>
  </si>
  <si>
    <t>Asphalt Concrete Pavement - Mix Type M1 (200-300A)</t>
  </si>
  <si>
    <t>F992</t>
  </si>
  <si>
    <t>Supply and Install Sign Panels - Extruded Aluminum</t>
  </si>
  <si>
    <t>G100</t>
  </si>
  <si>
    <t>G105</t>
  </si>
  <si>
    <t>Clearing and Timber Salvage</t>
  </si>
  <si>
    <t>G210</t>
  </si>
  <si>
    <t>Rippable Rock - Premium</t>
  </si>
  <si>
    <t>G230</t>
  </si>
  <si>
    <t>Borrow Topsoil Excavation</t>
  </si>
  <si>
    <t>G235</t>
  </si>
  <si>
    <t>Borrow Excavation</t>
  </si>
  <si>
    <t>Borrow Excavation - Contractor's Supply</t>
  </si>
  <si>
    <t>G239</t>
  </si>
  <si>
    <t>Overhaul</t>
  </si>
  <si>
    <t>G249</t>
  </si>
  <si>
    <t>Truck Haul of Common and/or Borrow Excavation</t>
  </si>
  <si>
    <t>Topsoil (Supply and Place)</t>
  </si>
  <si>
    <t>G452</t>
  </si>
  <si>
    <t>Remove and Dispose of Existing Fence</t>
  </si>
  <si>
    <t>G453</t>
  </si>
  <si>
    <t>Remove and Salvage of Existing Fence</t>
  </si>
  <si>
    <t>G455</t>
  </si>
  <si>
    <t>Taking Down and Re-erecting Existing Fence</t>
  </si>
  <si>
    <t>G470</t>
  </si>
  <si>
    <t>New Fence - Supply and Install - Class A</t>
  </si>
  <si>
    <t>G475</t>
  </si>
  <si>
    <t>New Fence - Supply and Install - Class B</t>
  </si>
  <si>
    <t>G482</t>
  </si>
  <si>
    <t>New Fence - Supply and Install - Class E</t>
  </si>
  <si>
    <t>G483</t>
  </si>
  <si>
    <t>New Fence - Supply and Install - Class F</t>
  </si>
  <si>
    <t>G505</t>
  </si>
  <si>
    <t>Remove and Reinstall Livestock Guards</t>
  </si>
  <si>
    <t>M100</t>
  </si>
  <si>
    <t>Crack Routing and Sealing</t>
  </si>
  <si>
    <t>Crack Repair - Spray Patch</t>
  </si>
  <si>
    <t>M102</t>
  </si>
  <si>
    <t>M103</t>
  </si>
  <si>
    <t>Transverse Crack Repair - Mill &amp; Fill</t>
  </si>
  <si>
    <t>Gravel Surfacing - Des. 4 Cl. 20</t>
  </si>
  <si>
    <t>Q141</t>
  </si>
  <si>
    <t>Gravel Surfacing - Des. 4 Cl. 25</t>
  </si>
  <si>
    <t>Q185</t>
  </si>
  <si>
    <t>Q510</t>
  </si>
  <si>
    <t>Asphalt Mix For Others</t>
  </si>
  <si>
    <t>Q560</t>
  </si>
  <si>
    <t>Q567</t>
  </si>
  <si>
    <t>Supply Rejuvenating Agent</t>
  </si>
  <si>
    <t>Q700</t>
  </si>
  <si>
    <t>Removal of Asphalt Concrete Pavement from Bridge Decks</t>
  </si>
  <si>
    <t>Q722</t>
  </si>
  <si>
    <t>Supply and Place Fog Coat</t>
  </si>
  <si>
    <t>Q770</t>
  </si>
  <si>
    <t>Graded Aggregate Seal Coat - Des. 3 Cl. 12.5C</t>
  </si>
  <si>
    <t>Q771</t>
  </si>
  <si>
    <t>Graded Aggregate Seal Coat - Bridge Decks</t>
  </si>
  <si>
    <t>Q785</t>
  </si>
  <si>
    <t>Chip Seal Coat - Des. 3 Cl. 12.5BW</t>
  </si>
  <si>
    <t>Chip Seal Coat - Bridge Decks</t>
  </si>
  <si>
    <t>Q798</t>
  </si>
  <si>
    <t>Q987</t>
  </si>
  <si>
    <t>Asphalt Concrete Pavement - EPS Mix Type H1 (PG58-34)</t>
  </si>
  <si>
    <t>Q990</t>
  </si>
  <si>
    <t>Asphalt Concrete Pavement - EPS Mix Type H1</t>
  </si>
  <si>
    <t>Asphalt Concrete Pavement - EPS Mix Type H2</t>
  </si>
  <si>
    <t>Asphalt Concrete Pavement - EPS Mix Type M1</t>
  </si>
  <si>
    <t>Asphalt Concrete Pavement - EPS Mix Type L1</t>
  </si>
  <si>
    <t>Asphalt Concrete Pavement - EPS Mix Type S1</t>
  </si>
  <si>
    <t>Q996</t>
  </si>
  <si>
    <t>Asphalt Concrete Pavement - EPS Mix Type S3</t>
  </si>
  <si>
    <t>S205</t>
  </si>
  <si>
    <t>Remove and Dispose of Existing Signs - One Post</t>
  </si>
  <si>
    <t>S210</t>
  </si>
  <si>
    <t>Remove and Dispose of Existing Signs - Two Post</t>
  </si>
  <si>
    <t>Supply of Signs, Aluminum - 3M Diamond Grade (VIP)</t>
  </si>
  <si>
    <t>S283</t>
  </si>
  <si>
    <t>Concrete Base - Remove and Reinstall</t>
  </si>
  <si>
    <t>S291</t>
  </si>
  <si>
    <t>Remove and Reinstall Breakaway Steel Posts</t>
  </si>
  <si>
    <t>S292</t>
  </si>
  <si>
    <t>Remove and Dispose - Breakaway Steel Posts</t>
  </si>
  <si>
    <t>S309</t>
  </si>
  <si>
    <t>Pavement Messages - Gore Area</t>
  </si>
  <si>
    <t>S310</t>
  </si>
  <si>
    <t>Pavement Messages - Turn Arrow (Single or Double)</t>
  </si>
  <si>
    <t>S315</t>
  </si>
  <si>
    <t>Pavement Messages -  Stop Bar</t>
  </si>
  <si>
    <t>S320</t>
  </si>
  <si>
    <t>Pavement Messages -  Stop Ahead</t>
  </si>
  <si>
    <t>S321</t>
  </si>
  <si>
    <t>Pavement Messages - STOP</t>
  </si>
  <si>
    <t>S326</t>
  </si>
  <si>
    <t>Pavement Messages - Railway Crossing</t>
  </si>
  <si>
    <t>S327</t>
  </si>
  <si>
    <t>Pavement Messages - Pedestrian Crossing</t>
  </si>
  <si>
    <t>S329</t>
  </si>
  <si>
    <t>Pavement Message Markings - Removal</t>
  </si>
  <si>
    <t>Durable Pavement Messages - Turn or Straight Arrows (Single or Double)</t>
  </si>
  <si>
    <t>Durable Pavement Messages - Stop Bar</t>
  </si>
  <si>
    <t>S343</t>
  </si>
  <si>
    <t>Durable Pavement Messages - Railway Crossing</t>
  </si>
  <si>
    <t>Durable Pavement Messages - Stop Ahead</t>
  </si>
  <si>
    <t>S345</t>
  </si>
  <si>
    <t>Durable Pavement Messages - Aircraft Patrol Zone</t>
  </si>
  <si>
    <t>S346</t>
  </si>
  <si>
    <t>Durable Pavement Messages - Pedestrian Crossing</t>
  </si>
  <si>
    <t>Durable Pavement Messages - STOP</t>
  </si>
  <si>
    <t>S348</t>
  </si>
  <si>
    <t>Durable Pavement Messages - SCHOOL ZONE</t>
  </si>
  <si>
    <t>S349</t>
  </si>
  <si>
    <t>Removal of Existing Durable Pavement Messages</t>
  </si>
  <si>
    <t>S351</t>
  </si>
  <si>
    <t>Roadway Lines - Supplying Paint and Painting (Lane Dividing and 2 Edge Lines)</t>
  </si>
  <si>
    <t>S355</t>
  </si>
  <si>
    <t>S370</t>
  </si>
  <si>
    <t>Interchange Lines - Supplying Paint and Painting</t>
  </si>
  <si>
    <t>S375</t>
  </si>
  <si>
    <t>Removal of Existing Painted Lines</t>
  </si>
  <si>
    <t>S400</t>
  </si>
  <si>
    <t>Underground Electrical Conduit - Supply and Install - Trench Excavation</t>
  </si>
  <si>
    <t>S700</t>
  </si>
  <si>
    <t>Milled Rumble Strips for Stop Conditions</t>
  </si>
  <si>
    <t>Milled Rumble Strips</t>
  </si>
  <si>
    <t>Supply and Install Breakaway Steel Posts - W150 X 14</t>
  </si>
  <si>
    <t>S735</t>
  </si>
  <si>
    <t>Supply and Install Breakaway Steel Posts - W200 X 15</t>
  </si>
  <si>
    <t>S740</t>
  </si>
  <si>
    <t>Supply and Install Breakaway Steel Posts - W150 X 22</t>
  </si>
  <si>
    <t>S765</t>
  </si>
  <si>
    <t>Cluster Frames - Supply and Install</t>
  </si>
  <si>
    <t>S770</t>
  </si>
  <si>
    <t>Supply and Install - Wooden Post</t>
  </si>
  <si>
    <t>Supply and Install Post (100mm X 150mm)</t>
  </si>
  <si>
    <t>S773</t>
  </si>
  <si>
    <t>Supply and Install Post (150mm X 200mm)</t>
  </si>
  <si>
    <t>S800</t>
  </si>
  <si>
    <t>W-Beam Guardrail - Supply and Install</t>
  </si>
  <si>
    <t>S815</t>
  </si>
  <si>
    <t>Cable Barrier - Supply and Install</t>
  </si>
  <si>
    <t>S820</t>
  </si>
  <si>
    <t>Remove, Salvage and Reinstall Existing Guardrail</t>
  </si>
  <si>
    <t>S822</t>
  </si>
  <si>
    <t>Supply of Guardrail Posts</t>
  </si>
  <si>
    <t>U110</t>
  </si>
  <si>
    <t>Removal and Salvage of Existing Standards</t>
  </si>
  <si>
    <t>U115</t>
  </si>
  <si>
    <t>U120</t>
  </si>
  <si>
    <t>Cast In Place Concrete Base - Supply and Install</t>
  </si>
  <si>
    <t>U125</t>
  </si>
  <si>
    <t>Street Light Standard - Supply and Install</t>
  </si>
  <si>
    <t>U135</t>
  </si>
  <si>
    <t>Distribution Enclosure - Supply and Install</t>
  </si>
  <si>
    <t>X205</t>
  </si>
  <si>
    <t>Asphalt Surfacing (Remove and Dispose)</t>
  </si>
  <si>
    <t>X215</t>
  </si>
  <si>
    <t>Removing Curb and Gutter</t>
  </si>
  <si>
    <t>X220</t>
  </si>
  <si>
    <t>Removing Concrete Surface</t>
  </si>
  <si>
    <t>X230</t>
  </si>
  <si>
    <t>Removing Catch Basin</t>
  </si>
  <si>
    <t>X235</t>
  </si>
  <si>
    <t>Removing Curb</t>
  </si>
  <si>
    <t>X300</t>
  </si>
  <si>
    <t>Concrete Sidewalk (all widths)</t>
  </si>
  <si>
    <t>X310</t>
  </si>
  <si>
    <t>Monolithic Sidewalk, Curb and Gutter (all widths)</t>
  </si>
  <si>
    <t>X315</t>
  </si>
  <si>
    <t>Monolithic Sidewalk, Curb and Gutter (all widths) (Commercial Crossings)</t>
  </si>
  <si>
    <t>X320</t>
  </si>
  <si>
    <t>Concrete Curb (all Types)</t>
  </si>
  <si>
    <t>X325</t>
  </si>
  <si>
    <t>Curb and Gutter (all heights)</t>
  </si>
  <si>
    <t>X346</t>
  </si>
  <si>
    <t>Rock Rip-Rap - Hand Laid</t>
  </si>
  <si>
    <t>X350</t>
  </si>
  <si>
    <t>Solid Concrete Islands</t>
  </si>
  <si>
    <t>X355</t>
  </si>
  <si>
    <t>Concrete Barrier</t>
  </si>
  <si>
    <t>X360</t>
  </si>
  <si>
    <t>Concrete Swale</t>
  </si>
  <si>
    <t>X400</t>
  </si>
  <si>
    <t>Solid Concrete Medians</t>
  </si>
  <si>
    <t>X415</t>
  </si>
  <si>
    <t>Granular Fill for Medians</t>
  </si>
  <si>
    <t>X435</t>
  </si>
  <si>
    <t>Median Asphalt Concrete Surfacing</t>
  </si>
  <si>
    <t>X440</t>
  </si>
  <si>
    <t>Median Concrete Surfacing</t>
  </si>
  <si>
    <t>Cutting of Pavement Edge</t>
  </si>
  <si>
    <t>Item</t>
  </si>
  <si>
    <t>Amount</t>
  </si>
  <si>
    <t>Unit</t>
  </si>
  <si>
    <t>Avg. 3 low bids</t>
  </si>
  <si>
    <t>m3</t>
  </si>
  <si>
    <t>t</t>
  </si>
  <si>
    <t>m2</t>
  </si>
  <si>
    <t>m</t>
  </si>
  <si>
    <t>plantings</t>
  </si>
  <si>
    <t>ha</t>
  </si>
  <si>
    <t>piles</t>
  </si>
  <si>
    <t>kg</t>
  </si>
  <si>
    <t>m3.km</t>
  </si>
  <si>
    <t>km</t>
  </si>
  <si>
    <t>units</t>
  </si>
  <si>
    <t>signs</t>
  </si>
  <si>
    <t>messages</t>
  </si>
  <si>
    <t>intersections</t>
  </si>
  <si>
    <t>posts</t>
  </si>
  <si>
    <t>poles</t>
  </si>
  <si>
    <t>Each</t>
  </si>
  <si>
    <t>tests</t>
  </si>
  <si>
    <t>l</t>
  </si>
  <si>
    <t xml:space="preserve">signs </t>
  </si>
  <si>
    <t>interchanges</t>
  </si>
  <si>
    <t>sets</t>
  </si>
  <si>
    <t>frames</t>
  </si>
  <si>
    <t>PROVINCIAL, Weighted Unit Price Averages</t>
  </si>
  <si>
    <t>Based on 2016 Construction Prices</t>
  </si>
  <si>
    <t>tendered between August 01, 2015 and July 31, 2016</t>
  </si>
  <si>
    <t>Based on 2017 Construction Prices</t>
  </si>
  <si>
    <t>Unit Price Averages Reports</t>
  </si>
  <si>
    <t xml:space="preserve">Content </t>
  </si>
  <si>
    <t>Note:</t>
  </si>
  <si>
    <t>These unit price averages (UPA) are provided for information only and, while thought to be accurate, are provided without warranty of any kind, either expressed or implied.  The Crown, its agents, employees or contractors will not be liable for any damages, direct or indirect, or lost profits arising out of the use of this information, and as such, any user of this information shall assume all associated risks.</t>
  </si>
  <si>
    <t>The UPA presented in this report are based on the cumulative average of the unit prices from the three lowest bids received. The unit price averages are weighted by bid quantity.</t>
  </si>
  <si>
    <t>Bridge Construction Projects Monthly/Annual Unit Cost Reports</t>
  </si>
  <si>
    <t>Cost by</t>
  </si>
  <si>
    <t>Bridge Structures</t>
  </si>
  <si>
    <t>Cost</t>
  </si>
  <si>
    <t>Δ</t>
  </si>
  <si>
    <t>Jan</t>
  </si>
  <si>
    <t>Feb</t>
  </si>
  <si>
    <t>Mar</t>
  </si>
  <si>
    <t>Apr</t>
  </si>
  <si>
    <t>May</t>
  </si>
  <si>
    <t>Jun</t>
  </si>
  <si>
    <t>Jul</t>
  </si>
  <si>
    <t>Aug</t>
  </si>
  <si>
    <t>Sep</t>
  </si>
  <si>
    <t>Oct</t>
  </si>
  <si>
    <t>Nov</t>
  </si>
  <si>
    <t>Dec</t>
  </si>
  <si>
    <t>Area</t>
  </si>
  <si>
    <t>E Est</t>
  </si>
  <si>
    <r>
      <t>$/m</t>
    </r>
    <r>
      <rPr>
        <vertAlign val="superscript"/>
        <sz val="10"/>
        <rFont val="Arial"/>
        <family val="2"/>
      </rPr>
      <t>2</t>
    </r>
    <r>
      <rPr>
        <sz val="10"/>
        <rFont val="Arial"/>
        <family val="2"/>
      </rPr>
      <t xml:space="preserve"> </t>
    </r>
  </si>
  <si>
    <t>% +/-</t>
  </si>
  <si>
    <t>#</t>
  </si>
  <si>
    <r>
      <t>m</t>
    </r>
    <r>
      <rPr>
        <vertAlign val="superscript"/>
        <sz val="10"/>
        <rFont val="Arial"/>
        <family val="2"/>
      </rPr>
      <t>2</t>
    </r>
    <r>
      <rPr>
        <sz val="10"/>
        <rFont val="Arial"/>
        <family val="2"/>
      </rPr>
      <t xml:space="preserve"> </t>
    </r>
  </si>
  <si>
    <t>$</t>
  </si>
  <si>
    <t xml:space="preserve"> Regions</t>
  </si>
  <si>
    <t>All Bridges</t>
  </si>
  <si>
    <t xml:space="preserve"> Rural Bridges</t>
  </si>
  <si>
    <t xml:space="preserve">  Southern Region (R1)</t>
  </si>
  <si>
    <t xml:space="preserve">  Central Region (R3)</t>
  </si>
  <si>
    <t xml:space="preserve">  North Central Region (R5)</t>
  </si>
  <si>
    <t xml:space="preserve">  Peace Region (R6)</t>
  </si>
  <si>
    <t xml:space="preserve"> Urban Bridges</t>
  </si>
  <si>
    <t xml:space="preserve">  Calgary (U2)</t>
  </si>
  <si>
    <t xml:space="preserve">  Edmonton (U4)</t>
  </si>
  <si>
    <t>Bridge Categories</t>
  </si>
  <si>
    <t>All Concrete Girder Bridges</t>
  </si>
  <si>
    <t>All Steel Girder Bridges</t>
  </si>
  <si>
    <t xml:space="preserve"> River Crossings (L&gt;100m)</t>
  </si>
  <si>
    <t xml:space="preserve">  Concrete Girders</t>
  </si>
  <si>
    <t xml:space="preserve">  Steel Girders</t>
  </si>
  <si>
    <t>River Crossings (L&lt;100m)</t>
  </si>
  <si>
    <t xml:space="preserve"> Grade Separation Bridges</t>
  </si>
  <si>
    <t xml:space="preserve"> Standard Bridges </t>
  </si>
  <si>
    <t>Bridge Girder Types</t>
  </si>
  <si>
    <t>Prestressed Girder Types</t>
  </si>
  <si>
    <t xml:space="preserve"> NU Girder (NU)</t>
  </si>
  <si>
    <t xml:space="preserve"> Bulb-Tees (BT)</t>
  </si>
  <si>
    <t xml:space="preserve"> SLC or SCC</t>
  </si>
  <si>
    <t xml:space="preserve"> SL or SC</t>
  </si>
  <si>
    <t xml:space="preserve"> Precast Box Girder (PB)</t>
  </si>
  <si>
    <t>Cast-In-Place Girder Types</t>
  </si>
  <si>
    <t xml:space="preserve"> Concrete Arch (CA)</t>
  </si>
  <si>
    <t xml:space="preserve"> Concrete Bean &amp; Slab (CB)</t>
  </si>
  <si>
    <t xml:space="preserve"> Concrete Flat Slab (CS)</t>
  </si>
  <si>
    <t xml:space="preserve"> Concrete Tee (CT)</t>
  </si>
  <si>
    <t xml:space="preserve"> Concrete Voided Slab (CV)</t>
  </si>
  <si>
    <t xml:space="preserve"> CIP Concrete Box (CX)</t>
  </si>
  <si>
    <t>Culvert Installation Monthly/Annual Unit Cost Report</t>
  </si>
  <si>
    <t>Groups</t>
  </si>
  <si>
    <t>Culvert Categories</t>
  </si>
  <si>
    <r>
      <t xml:space="preserve"> m</t>
    </r>
    <r>
      <rPr>
        <vertAlign val="superscript"/>
        <sz val="10"/>
        <rFont val="Arial"/>
        <family val="2"/>
      </rPr>
      <t>2</t>
    </r>
    <r>
      <rPr>
        <sz val="10"/>
        <rFont val="Arial"/>
        <family val="2"/>
      </rPr>
      <t xml:space="preserve"> </t>
    </r>
  </si>
  <si>
    <t xml:space="preserve"> $</t>
  </si>
  <si>
    <t>All</t>
  </si>
  <si>
    <t>All Culverts</t>
  </si>
  <si>
    <t>Regions</t>
  </si>
  <si>
    <t xml:space="preserve"> Southern Region (R1)</t>
  </si>
  <si>
    <t xml:space="preserve"> Central Region (R3)</t>
  </si>
  <si>
    <t xml:space="preserve"> North Central Region (R5)</t>
  </si>
  <si>
    <t xml:space="preserve"> Peace Region (R6)</t>
  </si>
  <si>
    <t>Heights</t>
  </si>
  <si>
    <t>Fill Heights</t>
  </si>
  <si>
    <t xml:space="preserve"> Fill Height &gt; 6m</t>
  </si>
  <si>
    <t xml:space="preserve"> Fill Height &lt; 6m</t>
  </si>
  <si>
    <t>Culvert Types</t>
  </si>
  <si>
    <t xml:space="preserve"> CSP (MP)</t>
  </si>
  <si>
    <t xml:space="preserve"> SPCSP (SP)</t>
  </si>
  <si>
    <t xml:space="preserve"> Welded Steel Pipe (WP)</t>
  </si>
  <si>
    <t xml:space="preserve"> CIP Arch (AP)</t>
  </si>
  <si>
    <t xml:space="preserve"> CIP Box/Cell (BP)</t>
  </si>
  <si>
    <t xml:space="preserve"> PC Arch (CPA)</t>
  </si>
  <si>
    <t xml:space="preserve"> PC Box/Cell (PCB)</t>
  </si>
  <si>
    <t xml:space="preserve"> PC Pipe (CP)</t>
  </si>
  <si>
    <t xml:space="preserve"> SPCSP Arch (RP)</t>
  </si>
  <si>
    <t xml:space="preserve"> SPCSP Arch Beam (RPA)</t>
  </si>
  <si>
    <t xml:space="preserve"> SP integrate w/Bridge (RPB)</t>
  </si>
  <si>
    <t xml:space="preserve"> MP integrate w/Bridge (MPB)</t>
  </si>
  <si>
    <t>Liners</t>
  </si>
  <si>
    <t xml:space="preserve"> Liner Plate (LP)</t>
  </si>
  <si>
    <t xml:space="preserve"> CSP Liner (MPL)</t>
  </si>
  <si>
    <t xml:space="preserve"> SPCSP Liner (SPL)</t>
  </si>
  <si>
    <t xml:space="preserve"> WP Liner (WPL)</t>
  </si>
  <si>
    <t>Extensions</t>
  </si>
  <si>
    <t xml:space="preserve"> CSP Extension (MPX)</t>
  </si>
  <si>
    <t xml:space="preserve"> SPCSP Extension (SPX)</t>
  </si>
  <si>
    <t xml:space="preserve"> CIP Arch Extension (APX)</t>
  </si>
  <si>
    <t xml:space="preserve"> CIP Box/Cell Ext'n (BPX)</t>
  </si>
  <si>
    <t xml:space="preserve"> PC Arch Extension (CPAX)</t>
  </si>
  <si>
    <t xml:space="preserve"> PC Box Extension (PCBX)</t>
  </si>
  <si>
    <t xml:space="preserve"> PC Pipe Extension (CPX)</t>
  </si>
  <si>
    <t>Bridge Constrution Monthly/Annual Unit Cost Report</t>
  </si>
  <si>
    <t>No</t>
  </si>
  <si>
    <t>Common Bid Item</t>
  </si>
  <si>
    <t>$/Unit</t>
  </si>
  <si>
    <t>Sept</t>
  </si>
  <si>
    <t>Qty</t>
  </si>
  <si>
    <t>Supply of H-Pile - Plain</t>
  </si>
  <si>
    <t>$/m</t>
  </si>
  <si>
    <t>Supply of H-Pile - Galvanized</t>
  </si>
  <si>
    <t>H-Pile Setup</t>
  </si>
  <si>
    <t>$/pile</t>
  </si>
  <si>
    <t>H-Pile Driving</t>
  </si>
  <si>
    <t>Supply of Pipe Pile - Plain</t>
  </si>
  <si>
    <t>Supply of Pipe Pile - Galvanized</t>
  </si>
  <si>
    <t>Pipe Pile Setup</t>
  </si>
  <si>
    <t>Pipe Pile Driving</t>
  </si>
  <si>
    <t>Drilled Pile - Drill Rig Setup</t>
  </si>
  <si>
    <t>Drilled Pile - Pile Installation</t>
  </si>
  <si>
    <t>Supply of Reinforcing Steel - Plain</t>
  </si>
  <si>
    <t>$/kg</t>
  </si>
  <si>
    <t>Supply of Reinforcing Steel - Epoxy-coated</t>
  </si>
  <si>
    <t>Supply of Reinforcing Steel - Stainless</t>
  </si>
  <si>
    <t>Supply of Reinforcing Steel - Galvanized</t>
  </si>
  <si>
    <t>Supply of Reinforcing Steel - Corrsion Resistant</t>
  </si>
  <si>
    <t>Placement of Reinforcing Steel</t>
  </si>
  <si>
    <t>Concrete - Pile</t>
  </si>
  <si>
    <r>
      <t>$/m</t>
    </r>
    <r>
      <rPr>
        <vertAlign val="superscript"/>
        <sz val="10"/>
        <rFont val="Arial"/>
        <family val="2"/>
      </rPr>
      <t>3</t>
    </r>
    <r>
      <rPr>
        <sz val="10"/>
        <rFont val="Arial"/>
        <family val="2"/>
      </rPr>
      <t xml:space="preserve"> </t>
    </r>
  </si>
  <si>
    <t>Concrete - Class B</t>
  </si>
  <si>
    <t>Steel Girders &amp; Assoc Materials</t>
  </si>
  <si>
    <t>$/t</t>
  </si>
  <si>
    <t xml:space="preserve">Supply, Delivery and Erection of </t>
  </si>
  <si>
    <t>WG Girders</t>
  </si>
  <si>
    <t>$/lm</t>
  </si>
  <si>
    <t>NU Girders</t>
  </si>
  <si>
    <t>Bulb-T Girders</t>
  </si>
  <si>
    <t>SLC Girders</t>
  </si>
  <si>
    <t>SL, SLW Girders</t>
  </si>
  <si>
    <t>Supply of Deck Joint Assemblies</t>
  </si>
  <si>
    <t>Strip Seal</t>
  </si>
  <si>
    <t>Cover Plated</t>
  </si>
  <si>
    <t>Finger Plate</t>
  </si>
  <si>
    <t>Install of Deck Joint Assemblies</t>
  </si>
  <si>
    <t>Bridgerail - Thrie Beam</t>
  </si>
  <si>
    <t>Bridgerail - Double Tube</t>
  </si>
  <si>
    <t>Bridgerail - Single Tube Top Rail</t>
  </si>
  <si>
    <t>Pedestrain Handrail</t>
  </si>
  <si>
    <t>Concrete Slope Protection</t>
  </si>
  <si>
    <t xml:space="preserve">ACP - H2 </t>
  </si>
  <si>
    <t xml:space="preserve">ACP - M1 </t>
  </si>
  <si>
    <t>MSE Wall</t>
  </si>
  <si>
    <t>Bridge Rehabilitation Monthly/Annual Unit Cost Report</t>
  </si>
  <si>
    <t>Common Bid Items</t>
  </si>
  <si>
    <t>$/unit</t>
  </si>
  <si>
    <t>%+/-</t>
  </si>
  <si>
    <r>
      <t>m</t>
    </r>
    <r>
      <rPr>
        <vertAlign val="superscript"/>
        <sz val="10"/>
        <rFont val="Arial"/>
        <family val="2"/>
      </rPr>
      <t>2</t>
    </r>
  </si>
  <si>
    <t>Deck Sandblasting</t>
  </si>
  <si>
    <t>Partial Depth Repairs - Deck</t>
  </si>
  <si>
    <t>Partial Depth Repairs - Abutment</t>
  </si>
  <si>
    <t>Partial Depth Repairs - Pier</t>
  </si>
  <si>
    <t>Partial Depth Repairs - Curb/Barrier/Parapet</t>
  </si>
  <si>
    <t>Partial Depth Repairs - Deck Underside</t>
  </si>
  <si>
    <t>Full Depth Repairs</t>
  </si>
  <si>
    <t>Shear Key Repairs</t>
  </si>
  <si>
    <t>Crack Repair - Gravity Fed Epoxy</t>
  </si>
  <si>
    <t>Crack Repair - Pressure Injected Epoxy</t>
  </si>
  <si>
    <t>Supply Reinforcing Steel - Plain</t>
  </si>
  <si>
    <t>Supply Reinforcing Steel - Epoxy-coated</t>
  </si>
  <si>
    <t>Supply Reinforcing Steel - Stainless Steel</t>
  </si>
  <si>
    <t>Supply Reinforcing Steel - Galvanized</t>
  </si>
  <si>
    <t>Supply Reinforcing Steel - Corrosion Resistant</t>
  </si>
  <si>
    <t>Supply of Concrete - Class B</t>
  </si>
  <si>
    <r>
      <t>m</t>
    </r>
    <r>
      <rPr>
        <vertAlign val="superscript"/>
        <sz val="10"/>
        <rFont val="Arial"/>
        <family val="2"/>
      </rPr>
      <t>3</t>
    </r>
  </si>
  <si>
    <t>Supply of Concrete - Class C</t>
  </si>
  <si>
    <t>Supply of Concrete - Class HPC</t>
  </si>
  <si>
    <t>Deck Joint Replacement - Compression Seal</t>
  </si>
  <si>
    <t>Deck Joint Replacement - Type 1 Strip Seal</t>
  </si>
  <si>
    <t>Deck Joint Replacement - Cover Plated V-Seal</t>
  </si>
  <si>
    <t>Deck Joint Replacement - Finger Plate</t>
  </si>
  <si>
    <t>Deck Joint Replacement - PMA</t>
  </si>
  <si>
    <t>Polymer Wearing Surface</t>
  </si>
  <si>
    <t>Chipseal Coat on Bridge Deck</t>
  </si>
  <si>
    <t>Polymer Modified Asphalt</t>
  </si>
  <si>
    <t>Asphalt Concrete Pavement - Mix Type H2</t>
  </si>
  <si>
    <t>Asphalt Concrete Pavement - Mix Type M1</t>
  </si>
  <si>
    <t>Bridgerail - Thriebeam</t>
  </si>
  <si>
    <t>Bridgerail - Retrofit Bridgerail</t>
  </si>
  <si>
    <t>Bridgerail - Double Layer W-Beam</t>
  </si>
  <si>
    <t>Bridgerail - Barrier Top Rail</t>
  </si>
  <si>
    <t>Approach Slab Void Grout</t>
  </si>
  <si>
    <t>Concrete Slope Protection - Replacement</t>
  </si>
  <si>
    <t>Concrete Slope Protection - Void Grout</t>
  </si>
  <si>
    <t>unit</t>
  </si>
  <si>
    <t>Lateral Stressing</t>
  </si>
  <si>
    <t>Underslung/Retrofit Diaphargm</t>
  </si>
  <si>
    <t/>
  </si>
  <si>
    <t>D420</t>
  </si>
  <si>
    <t>Q720</t>
  </si>
  <si>
    <t>ACP Price for a project is often influenced by the complexity of the work. Projects that include numerous intersection improvements, complex traffic accomodations, climbing/passing lanes, and interchange locations result in lower productivity for Asphalt pavers and therefore higher price of ACP.</t>
  </si>
  <si>
    <t>Weighted Unit Price Averages</t>
  </si>
  <si>
    <t>Province</t>
  </si>
  <si>
    <t>Southern Region</t>
  </si>
  <si>
    <t>Central  Region</t>
  </si>
  <si>
    <t>North Central  Region</t>
  </si>
  <si>
    <t>Peace  Region</t>
  </si>
  <si>
    <t>Ft McMurray  Region</t>
  </si>
  <si>
    <r>
      <t xml:space="preserve">Refer to the link to Bridge website for detailed information related to Bridge Project Cost Estimates. </t>
    </r>
    <r>
      <rPr>
        <b/>
        <sz val="14"/>
        <color theme="1"/>
        <rFont val="Calibri"/>
        <family val="2"/>
        <scheme val="minor"/>
      </rPr>
      <t>http://www.transportation.alberta.ca/4753.htm</t>
    </r>
  </si>
  <si>
    <t>Read Me Sheet to summarize trends observed in the Unit Price Data and to assist in preparing better C Estimates.</t>
  </si>
  <si>
    <r>
      <t>The Cost is based on an  average haul distance from various projects in the province.  The 3 year weighted haul distance for projects in 2015-2017 is</t>
    </r>
    <r>
      <rPr>
        <u/>
        <sz val="14"/>
        <color theme="1"/>
        <rFont val="Calibri"/>
        <family val="2"/>
        <scheme val="minor"/>
      </rPr>
      <t xml:space="preserve"> </t>
    </r>
    <r>
      <rPr>
        <b/>
        <u/>
        <sz val="14"/>
        <color theme="1"/>
        <rFont val="Calibri"/>
        <family val="2"/>
        <scheme val="minor"/>
      </rPr>
      <t>51 km</t>
    </r>
    <r>
      <rPr>
        <sz val="14"/>
        <color theme="1"/>
        <rFont val="Calibri"/>
        <family val="2"/>
        <scheme val="minor"/>
      </rPr>
      <t xml:space="preserve">. Based on the location of  project site and gravel source adjustment may be needed to prepare an accurate cost estimate for ACP and GBC. </t>
    </r>
  </si>
  <si>
    <t xml:space="preserve">Updated: </t>
  </si>
  <si>
    <t>Average of 3 low bids for Construction Year</t>
  </si>
  <si>
    <t>Adjust Water Valve</t>
  </si>
  <si>
    <t>Removal and Disposal of Existing Light Fixtures</t>
  </si>
  <si>
    <t>No. of
Contracts.</t>
  </si>
  <si>
    <t>Roadway Lines - Supplying Paint and Painting (Directional Dividing and 1 Edge Line)</t>
  </si>
  <si>
    <t>Pit run Gravel Zone 4C</t>
  </si>
  <si>
    <t>Hydro seeding</t>
  </si>
  <si>
    <t>Smooth wall Steel Pipe Culvert - Supply and Auger (750 mm dia.)</t>
  </si>
  <si>
    <t>Smooth wall Steel Pipe Culvert - Supply and Auger (500 mm dia.)</t>
  </si>
  <si>
    <t>Smooth wall Steel Pipe Culvert - Supply and Auger (600 mm dia.)</t>
  </si>
  <si>
    <t>Smooth wall Steel Pipe Culvert - Supply and Auger (800 mm dia.)</t>
  </si>
  <si>
    <t>Smooth wall Steel Pipe Culvert - Supply and Auger (900 mm dia.)</t>
  </si>
  <si>
    <t>D120</t>
  </si>
  <si>
    <t>Culverts - Remove, Salvage and Re-Install  (C.S.P.) (up to 700 mm dia.)</t>
  </si>
  <si>
    <t>D840</t>
  </si>
  <si>
    <t>Culvert Liner - Supply and Install (600 mm Dia.)</t>
  </si>
  <si>
    <t>D415</t>
  </si>
  <si>
    <t>Culverts - Supply and Install (700 mm dia. C.S.P.)</t>
  </si>
  <si>
    <t>S750</t>
  </si>
  <si>
    <t>Supply and Install Post - 100mm x 100mm</t>
  </si>
  <si>
    <t>Disclaimer:</t>
  </si>
  <si>
    <t>F838</t>
  </si>
  <si>
    <t>Q796</t>
  </si>
  <si>
    <t>C280</t>
  </si>
  <si>
    <t>Guardrail</t>
  </si>
  <si>
    <t>D846</t>
  </si>
  <si>
    <t>Culvert Liner - Supply and Install (900 mm Dia.)</t>
  </si>
  <si>
    <t>G481</t>
  </si>
  <si>
    <t>New Fence - Supply and Install - Class D</t>
  </si>
  <si>
    <t>C050</t>
  </si>
  <si>
    <t>Site Clearing and Grubbing</t>
  </si>
  <si>
    <t>D445</t>
  </si>
  <si>
    <t>Culverts - Supply and Install (750 mm dia. C.P.P.)</t>
  </si>
  <si>
    <t>F976</t>
  </si>
  <si>
    <t>PDA Testing and CAPWAP Analysis</t>
  </si>
  <si>
    <t>F978</t>
  </si>
  <si>
    <t>M105</t>
  </si>
  <si>
    <t>Crack Sealing</t>
  </si>
  <si>
    <t>tonne</t>
  </si>
  <si>
    <t>A800</t>
  </si>
  <si>
    <t>Supply of Aggregate - With Option</t>
  </si>
  <si>
    <t>Granular Fill</t>
  </si>
  <si>
    <t>cubic metre</t>
  </si>
  <si>
    <t>square metre</t>
  </si>
  <si>
    <t>Granular Base Course</t>
  </si>
  <si>
    <t>C248</t>
  </si>
  <si>
    <t>Temporary Fencing</t>
  </si>
  <si>
    <t>metre</t>
  </si>
  <si>
    <t>D327</t>
  </si>
  <si>
    <t>Culverts - Supply and Install (over 700 mm dia. R.G.R.C.P.)</t>
  </si>
  <si>
    <t>Culverts - Supply and Install</t>
  </si>
  <si>
    <t>Culverts - Supply and Install (1 000 mm dia. C.S.P.)</t>
  </si>
  <si>
    <t>Culverts - Supply and Install (1 200 mm dia. C.S.P.)</t>
  </si>
  <si>
    <t>Culverts - Supply and Install (1 400 mm dia. C.S.P.)</t>
  </si>
  <si>
    <t>D475</t>
  </si>
  <si>
    <t>Culverts - Supply and Install (900 mm dia. R.C.P.)</t>
  </si>
  <si>
    <t>Smooth Wall Steel Pipe - Supply and Install (750 mm dia.)</t>
  </si>
  <si>
    <t>Smooth Wall Steel Pipe - Supply and Install (600 mm dia.)</t>
  </si>
  <si>
    <t>Smooth Wall Steel Pipe - Supply and Install (800 mm dia.)</t>
  </si>
  <si>
    <t>Grouting Liners (Plastic Pipe)</t>
  </si>
  <si>
    <t>D546</t>
  </si>
  <si>
    <t>Grouting Liners (S.W.S.P)</t>
  </si>
  <si>
    <t>Random Riprap - Supply and Place</t>
  </si>
  <si>
    <t>Perforated Pipe - Supply and Install</t>
  </si>
  <si>
    <t>Adjust Manhole</t>
  </si>
  <si>
    <t>Culvert Liner - Supply and Install (S.W.S.P.)</t>
  </si>
  <si>
    <t>Geotextile Installation - Gabions</t>
  </si>
  <si>
    <t>Erosion Control Barrier (Silt Fence)</t>
  </si>
  <si>
    <t>Non-Woven Geotextile - Supply and Install</t>
  </si>
  <si>
    <t>Erosion Control Soil Covering - Supply and Install (Type A)</t>
  </si>
  <si>
    <t>Erosion Control Soil Covering - Supply and Install (Type B)</t>
  </si>
  <si>
    <t>Erosion Control Soil Covering - Supply and Install (Type C)</t>
  </si>
  <si>
    <t>hectare</t>
  </si>
  <si>
    <t>girder</t>
  </si>
  <si>
    <t>Backfill - Granular</t>
  </si>
  <si>
    <t>Sandblasting - Bridge Deck</t>
  </si>
  <si>
    <t>Deck Overlay Concrete - Supply</t>
  </si>
  <si>
    <t>Deck Overlay Concrete - Place</t>
  </si>
  <si>
    <t>F813</t>
  </si>
  <si>
    <t>Supply of Piling - Galvanized Steel H-Pile</t>
  </si>
  <si>
    <t>Pile Set-up (Driven Piles)</t>
  </si>
  <si>
    <t>pile</t>
  </si>
  <si>
    <t>Drill Rig Set-up (Drilled Piles)</t>
  </si>
  <si>
    <t>kilogram</t>
  </si>
  <si>
    <t>F851</t>
  </si>
  <si>
    <t>Corrosion Resistant Reinforcing Steel - Supply</t>
  </si>
  <si>
    <t>F853</t>
  </si>
  <si>
    <t>Stainless Reinforcing Steel - Supply</t>
  </si>
  <si>
    <t>test</t>
  </si>
  <si>
    <t>Asphalt Concrete Pavement</t>
  </si>
  <si>
    <t>F993</t>
  </si>
  <si>
    <t>Galvanic Corrosion Protection - Supply and Install</t>
  </si>
  <si>
    <t>anodes</t>
  </si>
  <si>
    <t>G301</t>
  </si>
  <si>
    <t>Borrow Reclamation</t>
  </si>
  <si>
    <t>Topsoil - Supply and Place</t>
  </si>
  <si>
    <t>kilometre</t>
  </si>
  <si>
    <t>Crack Repair - Mill and Fill</t>
  </si>
  <si>
    <t>M104</t>
  </si>
  <si>
    <t>Crack Repair - Shallow Mill and Fill</t>
  </si>
  <si>
    <t>Gravel Surfacing</t>
  </si>
  <si>
    <t>Q573</t>
  </si>
  <si>
    <t>Cold Milling Asphalt Pavement - Reprofiling</t>
  </si>
  <si>
    <t>Fog Coat Application</t>
  </si>
  <si>
    <t>Supply and Application of Fog Coat</t>
  </si>
  <si>
    <t>Asphalt Concrete Pavement - EPS</t>
  </si>
  <si>
    <t>Q995</t>
  </si>
  <si>
    <t>Q998</t>
  </si>
  <si>
    <t>Asphalt Concrete Pavement - Superpave</t>
  </si>
  <si>
    <t>sign</t>
  </si>
  <si>
    <t>bases</t>
  </si>
  <si>
    <t>Supply of Signs, Aluminum - Reflective Sheeting for Specialized Applications</t>
  </si>
  <si>
    <t>S274</t>
  </si>
  <si>
    <t>Supply of Signs, Extruded Aluminum - Reflective Sheeting for Specialized Applications</t>
  </si>
  <si>
    <t>S284</t>
  </si>
  <si>
    <t>Concrete Base - Remove and Dispose</t>
  </si>
  <si>
    <t>post</t>
  </si>
  <si>
    <t>Durable Pavement Message - Stop Bar</t>
  </si>
  <si>
    <t>message</t>
  </si>
  <si>
    <t>Durable Pavement Message - Railway Crossing</t>
  </si>
  <si>
    <t>Durable Pavement Message - Stop Ahead</t>
  </si>
  <si>
    <t>Durable Pavement Message - Aircraft Patrol Zone</t>
  </si>
  <si>
    <t>Durable Pavement Message - Pedestrian Crossing</t>
  </si>
  <si>
    <t>Durable Pavement Message - STOP</t>
  </si>
  <si>
    <t>Durable Pavement Message - SCHOOL ZONE</t>
  </si>
  <si>
    <t>Removal of Existing Durable Pavement Message</t>
  </si>
  <si>
    <t>intersection</t>
  </si>
  <si>
    <t>interchange</t>
  </si>
  <si>
    <t>set</t>
  </si>
  <si>
    <t>Milled Rumble Strip - Shoulder</t>
  </si>
  <si>
    <t>S707</t>
  </si>
  <si>
    <t>Milled Rumble Strip - Centreline</t>
  </si>
  <si>
    <t>Supply and Install Breakaway Steel Posts - W150 x 14</t>
  </si>
  <si>
    <t>Supply and Install Breakaway Steel Posts - W200 x 15</t>
  </si>
  <si>
    <t>Supply and Install Breakaway Steel Posts - W150 x 22</t>
  </si>
  <si>
    <t>frame</t>
  </si>
  <si>
    <t>Supply and Install Post (100 mm x 100 mm)</t>
  </si>
  <si>
    <t>Supply and Install Post (100 mm x 150 mm)</t>
  </si>
  <si>
    <t>S806</t>
  </si>
  <si>
    <t>Thrie Beam Guardrail - Supply and Install</t>
  </si>
  <si>
    <t>S811</t>
  </si>
  <si>
    <t>Impact Attenuator (NCHRP 350/MASH 2009 TL-3) - Supply and Install</t>
  </si>
  <si>
    <t>S816</t>
  </si>
  <si>
    <t>High Tension Cable Barrier - Supply and Install</t>
  </si>
  <si>
    <t>Flexible Guide Post/Delineator - Round - Supply and Install</t>
  </si>
  <si>
    <t>Cast-In-Place Concrete Street Light Base - Supply and Install</t>
  </si>
  <si>
    <t>U122</t>
  </si>
  <si>
    <t>Pre-Cast Concrete Street Light Base - Supply and Install</t>
  </si>
  <si>
    <t>pole</t>
  </si>
  <si>
    <t>X442</t>
  </si>
  <si>
    <t>Full Depth Reclamation</t>
  </si>
  <si>
    <t>Backfill - Crushed Granular</t>
  </si>
  <si>
    <t>Heavy Rock Riprap (Class 1)</t>
  </si>
  <si>
    <t>Heavy Rock Riprap (Class 1M)</t>
  </si>
  <si>
    <t>Heavy Rock Riprap (Class 2)</t>
  </si>
  <si>
    <t>Heavy Rock Riprap (Class 3)</t>
  </si>
  <si>
    <t>Supply of Piling - Plain Steel H-Pile</t>
  </si>
  <si>
    <t>F949</t>
  </si>
  <si>
    <t>Supply of Girders - Precast Type SL-510</t>
  </si>
  <si>
    <t>F952</t>
  </si>
  <si>
    <t>Supply of Girders - Precast Short Span - SC-510 Type</t>
  </si>
  <si>
    <t>F954</t>
  </si>
  <si>
    <t>Supply of Girders - Precast Type SLC-510</t>
  </si>
  <si>
    <t>G101</t>
  </si>
  <si>
    <t>Clearing and Mulching</t>
  </si>
  <si>
    <t>G106</t>
  </si>
  <si>
    <t>Clearing, Timber Salvage and Mulching</t>
  </si>
  <si>
    <t>Borrow Excavation - Contractor Supplied</t>
  </si>
  <si>
    <t>cubic metre kilometre</t>
  </si>
  <si>
    <t>Asphalt Mix for Others</t>
  </si>
  <si>
    <t>Q554</t>
  </si>
  <si>
    <t>Q566</t>
  </si>
  <si>
    <t>HIR Pavement - EPS</t>
  </si>
  <si>
    <t>litre</t>
  </si>
  <si>
    <t>Graded Aggregate Seal Coat</t>
  </si>
  <si>
    <t>Q776</t>
  </si>
  <si>
    <t>Micro-Surfacing</t>
  </si>
  <si>
    <t>Q779</t>
  </si>
  <si>
    <t>Sand Seal Surface Treatment</t>
  </si>
  <si>
    <t>Q781</t>
  </si>
  <si>
    <t>Chip Seal Coat (CRS-2P)</t>
  </si>
  <si>
    <t>Q782</t>
  </si>
  <si>
    <t>Chip Seal Coat</t>
  </si>
  <si>
    <t>S241</t>
  </si>
  <si>
    <t>Construction Advisory Sign</t>
  </si>
  <si>
    <t>Painted Pavement Message - Gore Area</t>
  </si>
  <si>
    <t>Painted Pavement Message - Turn Arrow (Single or Double)</t>
  </si>
  <si>
    <t>Painted Pavement Message -  Stop Bar</t>
  </si>
  <si>
    <t>Painted Pavement Message -  Stop Ahead</t>
  </si>
  <si>
    <t>Painted Pavement Message - STOP</t>
  </si>
  <si>
    <t>S325</t>
  </si>
  <si>
    <t>Painted Pavement Message -  Aircraft Patrol Zone</t>
  </si>
  <si>
    <t>Painted Pavement Message - Pedestrian Crossing</t>
  </si>
  <si>
    <t>Removal of Existing Painted Pavement Message</t>
  </si>
  <si>
    <t>Durable Pavement Message - Turn or Straight Arrows (Single or Double)</t>
  </si>
  <si>
    <t>X103</t>
  </si>
  <si>
    <t>Pre-Construction Advertising Sign</t>
  </si>
  <si>
    <t>Asphalt Surfacing - Remove and Dispose</t>
  </si>
  <si>
    <t>Concrete Curb and Gutter - Remove and Dispose</t>
  </si>
  <si>
    <t>Concrete Surface - Remove and Dispose</t>
  </si>
  <si>
    <t>X225</t>
  </si>
  <si>
    <t>Removing Manhole</t>
  </si>
  <si>
    <t>Catch Basin Removal</t>
  </si>
  <si>
    <t>Concrete Curb - Remove and Dispose</t>
  </si>
  <si>
    <t>Concrete Sidewalk</t>
  </si>
  <si>
    <t>Monolithic Sidewalk, Curb and Gutter</t>
  </si>
  <si>
    <t>Monolithic Sidewalk, Curb and Gutter (Commercial Crossings)</t>
  </si>
  <si>
    <t>Concrete Curb</t>
  </si>
  <si>
    <t>Curb and Gutter</t>
  </si>
  <si>
    <t>X330</t>
  </si>
  <si>
    <t>Curb and Gutter (Reinforced)</t>
  </si>
  <si>
    <t>Hand-Laid Riprap - Other Locations - Supply and Place</t>
  </si>
  <si>
    <t>X444</t>
  </si>
  <si>
    <t>Cold In-Place Recycling</t>
  </si>
  <si>
    <t>Cutting of Pavement</t>
  </si>
  <si>
    <t xml:space="preserve"> 2017 Monthly Unit Cost</t>
  </si>
  <si>
    <t>2017 Annual Unit Cost</t>
  </si>
  <si>
    <t>2017 Monthly Unit Cost</t>
  </si>
  <si>
    <t>Date</t>
  </si>
  <si>
    <t>Region</t>
  </si>
  <si>
    <t xml:space="preserve">Central </t>
  </si>
  <si>
    <t xml:space="preserve">Fort McMurray </t>
  </si>
  <si>
    <t xml:space="preserve">North Central </t>
  </si>
  <si>
    <t xml:space="preserve">Peace </t>
  </si>
  <si>
    <t xml:space="preserve">Southern </t>
  </si>
  <si>
    <t>2016 Qtr1</t>
  </si>
  <si>
    <t>2016 Qtr2</t>
  </si>
  <si>
    <t>2016 Qtr3</t>
  </si>
  <si>
    <t>2016 Qtr4</t>
  </si>
  <si>
    <t>The Price of ACP varies across the different regions. Based on data available the following information is available for the average of 3 low bids .</t>
  </si>
  <si>
    <t>2015 Qtr3</t>
  </si>
  <si>
    <t>2015 Qtr4</t>
  </si>
  <si>
    <t>2017 Qtr1</t>
  </si>
  <si>
    <t>2017 Qtr2</t>
  </si>
  <si>
    <t>S038</t>
  </si>
  <si>
    <t>Misc. Safety Work</t>
  </si>
  <si>
    <t>S410</t>
  </si>
  <si>
    <t>Concrete Electric Service Boxes (Supply and Install)</t>
  </si>
  <si>
    <t>S745</t>
  </si>
  <si>
    <t>Supply and Install Breakaway Steel Posts - W200 x 27</t>
  </si>
  <si>
    <t>S755</t>
  </si>
  <si>
    <t>Supply and Install Post - 100mm x 150mm</t>
  </si>
  <si>
    <t>tendered between August 01, 2016 and Aug 30, 2017</t>
  </si>
  <si>
    <t>No. of
Contracts</t>
  </si>
  <si>
    <t>Based on 2018 Construction Prices</t>
  </si>
  <si>
    <r>
      <t>Provincial and Regional 2017 Unit Price Averages data</t>
    </r>
    <r>
      <rPr>
        <b/>
        <sz val="18"/>
        <color rgb="FFFF0000"/>
        <rFont val="Calibri"/>
        <family val="2"/>
        <scheme val="minor"/>
      </rPr>
      <t xml:space="preserve"> </t>
    </r>
  </si>
  <si>
    <t>Provincial and Regional 2016 Unit Price Averages data</t>
  </si>
  <si>
    <r>
      <t>In year 2017, "Low bid" price for Asphalt was on average</t>
    </r>
    <r>
      <rPr>
        <b/>
        <sz val="14"/>
        <rFont val="Calibri"/>
        <family val="2"/>
        <scheme val="minor"/>
      </rPr>
      <t xml:space="preserve"> 3</t>
    </r>
    <r>
      <rPr>
        <b/>
        <u/>
        <sz val="14"/>
        <rFont val="Calibri"/>
        <family val="2"/>
        <scheme val="minor"/>
      </rPr>
      <t>% less</t>
    </r>
    <r>
      <rPr>
        <sz val="14"/>
        <rFont val="Calibri"/>
        <family val="2"/>
        <scheme val="minor"/>
      </rPr>
      <t xml:space="preserve"> than the "Average of three low bids" provided in UPA.</t>
    </r>
  </si>
  <si>
    <t>Weighted 3 Low</t>
  </si>
  <si>
    <t>D125</t>
  </si>
  <si>
    <t>Culverts - Remove, Salvage and Re-Install  (C.S.P.) (over 700 mm dia.)</t>
  </si>
  <si>
    <t>D492</t>
  </si>
  <si>
    <t>Drop Inlet Assemblies - Supply and Install (600 mm dia. C.S.P.)</t>
  </si>
  <si>
    <t>D710</t>
  </si>
  <si>
    <t>Connection to Existing Manholes</t>
  </si>
  <si>
    <t>D735</t>
  </si>
  <si>
    <t>Frame and Grate - Supply and Install (F39)</t>
  </si>
  <si>
    <t>Concrete Storm Sewer - Supply and Install</t>
  </si>
  <si>
    <t>D788</t>
  </si>
  <si>
    <t>Corrugated Steel Storm Sewer - Supply and Install</t>
  </si>
  <si>
    <t>D795</t>
  </si>
  <si>
    <t>Leads - Supply and Install</t>
  </si>
  <si>
    <t>E110</t>
  </si>
  <si>
    <t>Granular Fill for Drainage Layer</t>
  </si>
  <si>
    <t>F595</t>
  </si>
  <si>
    <t>Dynamic Load Testing/Pile Driving Analyzer (PDA)</t>
  </si>
  <si>
    <t>F948</t>
  </si>
  <si>
    <t>Supply of Girders - Precast Type NU</t>
  </si>
  <si>
    <t>Q999</t>
  </si>
  <si>
    <t>Portland Cement Concrete Pavement</t>
  </si>
  <si>
    <t>S022</t>
  </si>
  <si>
    <t>Painted Pavement Message - Railway Crossing</t>
  </si>
  <si>
    <t>S775</t>
  </si>
  <si>
    <t>Removal and Reinstallation or Disposal of Existing Signs</t>
  </si>
  <si>
    <t>S802</t>
  </si>
  <si>
    <t>Double Beam Guardrail - Supply and Install</t>
  </si>
  <si>
    <t>X370</t>
  </si>
  <si>
    <t>Mechancially Stabilized Earth (MSE) Wall</t>
  </si>
  <si>
    <t>2017 Qtr3</t>
  </si>
  <si>
    <t>N/A</t>
  </si>
  <si>
    <t xml:space="preserve">2017 Qtr4 </t>
  </si>
  <si>
    <t xml:space="preserve">Provincial Average for ACP Price trend for 2016- 2018 is as shown below. </t>
  </si>
  <si>
    <t xml:space="preserve">Max </t>
  </si>
  <si>
    <t>Min</t>
  </si>
  <si>
    <t>2018 Qtr2 (ongoing)</t>
  </si>
  <si>
    <t>2018 Qtr1</t>
  </si>
  <si>
    <r>
      <t>Bridge UPA</t>
    </r>
    <r>
      <rPr>
        <sz val="18"/>
        <rFont val="Calibri"/>
        <family val="2"/>
        <scheme val="minor"/>
      </rPr>
      <t xml:space="preserve"> (updated Jan 2018)</t>
    </r>
  </si>
  <si>
    <t>Hydroseeding</t>
  </si>
  <si>
    <t>Smooth Wall Steel Pipe - Supply and Install (500 mm dia.)</t>
  </si>
  <si>
    <t>S269</t>
  </si>
  <si>
    <t>Supply of Signs, 1/2" Plywood</t>
  </si>
  <si>
    <t>B283</t>
  </si>
  <si>
    <t>C057</t>
  </si>
  <si>
    <t>Imported Topsoil Placement</t>
  </si>
  <si>
    <t>C065</t>
  </si>
  <si>
    <t>Impervious Fill Zone 1A</t>
  </si>
  <si>
    <t>C070</t>
  </si>
  <si>
    <t>Random Fill Zone 2B</t>
  </si>
  <si>
    <t>C105</t>
  </si>
  <si>
    <t>C120</t>
  </si>
  <si>
    <t>C145</t>
  </si>
  <si>
    <t>C169</t>
  </si>
  <si>
    <t>Bedding Gravel Zone 5A</t>
  </si>
  <si>
    <t>C170</t>
  </si>
  <si>
    <t>Bedding Gravel - Zone 5B</t>
  </si>
  <si>
    <t>each</t>
  </si>
  <si>
    <t>Smooth Wall Steel Pipe - Supply and Install (900 mm dia.)</t>
  </si>
  <si>
    <t>E405</t>
  </si>
  <si>
    <t>Straw Bale Barrier</t>
  </si>
  <si>
    <t>Rock Check Dam</t>
  </si>
  <si>
    <t>F715</t>
  </si>
  <si>
    <t>Fish Baffles - Steel</t>
  </si>
  <si>
    <t>F814</t>
  </si>
  <si>
    <t>Supply of Piling - Plain Steel Pipe Pile</t>
  </si>
  <si>
    <t>F815</t>
  </si>
  <si>
    <t>Supply of Piling - Galvanized Steel Pipe Pile</t>
  </si>
  <si>
    <t>Epoxy-Coated Reinforcing Steel - Supply</t>
  </si>
  <si>
    <t>G205</t>
  </si>
  <si>
    <t>Solid Rock Excavation - Premium</t>
  </si>
  <si>
    <t>Rippable Rock Excavation - Premium</t>
  </si>
  <si>
    <t>G260</t>
  </si>
  <si>
    <t>Catch Water Ditches</t>
  </si>
  <si>
    <t>S328</t>
  </si>
  <si>
    <t>Painted Pavement Message - Handicap Parking Symbol</t>
  </si>
  <si>
    <t>Based on 2019 Construction Prices</t>
  </si>
  <si>
    <t>Based on 2016, 2017, 2018 and 2019 Construction Prices</t>
  </si>
  <si>
    <r>
      <t>Provincial and Regional 2018 Unit Price Averages data</t>
    </r>
    <r>
      <rPr>
        <b/>
        <sz val="18"/>
        <color rgb="FFFF0000"/>
        <rFont val="Calibri"/>
        <family val="2"/>
        <scheme val="minor"/>
      </rPr>
      <t xml:space="preserve"> </t>
    </r>
  </si>
  <si>
    <r>
      <t>Provincial and Regional 2019 Unit Price Averages data</t>
    </r>
    <r>
      <rPr>
        <b/>
        <sz val="18"/>
        <color rgb="FFFF0000"/>
        <rFont val="Calibri"/>
        <family val="2"/>
        <scheme val="minor"/>
      </rPr>
      <t xml:space="preserve"> </t>
    </r>
  </si>
  <si>
    <t>Comparison of Provincial 2016-19 UPA data</t>
  </si>
  <si>
    <t>tendered between Aug 1, 2017 and Oct 31, 2018</t>
  </si>
  <si>
    <t>tendered between Aug 1, 2018 and Jan 24, 2019</t>
  </si>
  <si>
    <t>Asphalt Concrete Pavement - EPS Mix Type S2</t>
  </si>
  <si>
    <t>The information provided in this File is only for the use of Alberta Transportation staff and its Consultants for the development of construction cost estimates on Department construction projects.</t>
  </si>
  <si>
    <t>January 24,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</si>
</sst>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quot;$&quot;* #,##0_);_(&quot;$&quot;* \(#,##0\);_(&quot;$&quot;* &quot;-&quot;_);_(@_)"/>
    <numFmt numFmtId="44" formatCode="_(&quot;$&quot;* #,##0.00_);_(&quot;$&quot;* \(#,##0.00\);_(&quot;$&quot;* &quot;-&quot;??_);_(@_)"/>
    <numFmt numFmtId="43" formatCode="_(* #,##0.00_);_(* \(#,##0.00\);_(* &quot;-&quot;??_);_(@_)"/>
    <numFmt numFmtId="164" formatCode="#,##0.0"/>
    <numFmt numFmtId="165" formatCode="&quot;$&quot;#,##0"/>
    <numFmt numFmtId="166" formatCode="&quot;$&quot;#,##0.00"/>
    <numFmt numFmtId="167" formatCode="[$-409]mmmm\ d\,\ yyyy;@"/>
    <numFmt numFmtId="168" formatCode="_(* #,##0_);_(* \(#,##0\);_(* &quot;-&quot;??_);_(@_)"/>
    <numFmt numFmtId="169" formatCode="_(&quot;$&quot;* #,##0_);_(&quot;$&quot;* \(#,##0\);_(&quot;$&quot;* &quot;-&quot;??_);_(@_)"/>
    <numFmt numFmtId="170" formatCode="_-&quot;$&quot;* #,##0_-;\-&quot;$&quot;* #,##0_-;_-&quot;$&quot;* &quot;-&quot;??_-;_-@_-"/>
    <numFmt numFmtId="171" formatCode="_(* #,##0.0_);_(* \(#,##0.0\);_(* &quot;-&quot;??_);_(@_)"/>
    <numFmt numFmtId="172" formatCode="_-&quot;$&quot;* #,##0.00_-;\-&quot;$&quot;* #,##0.00_-;_-&quot;$&quot;* &quot;-&quot;??_-;_-@_-"/>
    <numFmt numFmtId="173" formatCode="_-* #,##0.00_-;\-* #,##0.00_-;_-* &quot;-&quot;??_-;_-@_-"/>
    <numFmt numFmtId="174" formatCode="_(&quot;$&quot;* #,##0.0_);_(&quot;$&quot;* \(#,##0.0\);_(&quot;$&quot;* &quot;-&quot;??_);_(@_)"/>
  </numFmts>
  <fonts count="41" x14ac:knownFonts="1">
    <font>
      <sz val="11"/>
      <color theme="1"/>
      <name val="Calibri"/>
      <family val="2"/>
      <scheme val="minor"/>
    </font>
    <font>
      <sz val="11"/>
      <color theme="1"/>
      <name val="Calibri"/>
      <family val="2"/>
      <scheme val="minor"/>
    </font>
    <font>
      <b/>
      <sz val="11"/>
      <color theme="1"/>
      <name val="Calibri"/>
      <family val="2"/>
      <scheme val="minor"/>
    </font>
    <font>
      <sz val="12"/>
      <color rgb="FF000000"/>
      <name val="Calibri"/>
      <family val="2"/>
    </font>
    <font>
      <sz val="10"/>
      <name val="Arial"/>
      <family val="2"/>
    </font>
    <font>
      <b/>
      <sz val="10"/>
      <name val="Arial"/>
      <family val="2"/>
    </font>
    <font>
      <sz val="10"/>
      <color theme="1"/>
      <name val="Arial"/>
      <family val="2"/>
    </font>
    <font>
      <sz val="9"/>
      <name val="Arial"/>
      <family val="2"/>
    </font>
    <font>
      <b/>
      <sz val="11"/>
      <name val="Calibri"/>
      <family val="2"/>
      <scheme val="minor"/>
    </font>
    <font>
      <sz val="11"/>
      <name val="Calibri"/>
      <family val="2"/>
      <scheme val="minor"/>
    </font>
    <font>
      <sz val="10"/>
      <color rgb="FF000000"/>
      <name val="Times New Roman"/>
      <family val="1"/>
    </font>
    <font>
      <b/>
      <u/>
      <sz val="10"/>
      <name val="Arial"/>
      <family val="2"/>
    </font>
    <font>
      <vertAlign val="superscript"/>
      <sz val="10"/>
      <name val="Arial"/>
      <family val="2"/>
    </font>
    <font>
      <u/>
      <sz val="10"/>
      <name val="Arial"/>
      <family val="2"/>
    </font>
    <font>
      <sz val="14"/>
      <color theme="1"/>
      <name val="Calibri"/>
      <family val="2"/>
      <scheme val="minor"/>
    </font>
    <font>
      <b/>
      <sz val="10"/>
      <color rgb="FF3F3F3F"/>
      <name val="Arial"/>
      <family val="2"/>
    </font>
    <font>
      <sz val="10"/>
      <color theme="1"/>
      <name val="Calibri"/>
      <family val="2"/>
      <scheme val="minor"/>
    </font>
    <font>
      <b/>
      <sz val="14"/>
      <color theme="1"/>
      <name val="Calibri"/>
      <family val="2"/>
      <scheme val="minor"/>
    </font>
    <font>
      <sz val="18"/>
      <name val="Arial"/>
      <family val="2"/>
    </font>
    <font>
      <sz val="18"/>
      <color theme="1"/>
      <name val="Calibri"/>
      <family val="2"/>
      <scheme val="minor"/>
    </font>
    <font>
      <b/>
      <sz val="18"/>
      <color theme="1"/>
      <name val="Calibri"/>
      <family val="2"/>
      <scheme val="minor"/>
    </font>
    <font>
      <sz val="16"/>
      <name val="Arial"/>
      <family val="2"/>
    </font>
    <font>
      <b/>
      <sz val="18"/>
      <name val="Arial"/>
      <family val="2"/>
    </font>
    <font>
      <b/>
      <sz val="48"/>
      <name val="Arial"/>
      <family val="2"/>
    </font>
    <font>
      <b/>
      <u/>
      <sz val="14"/>
      <color theme="1"/>
      <name val="Calibri"/>
      <family val="2"/>
      <scheme val="minor"/>
    </font>
    <font>
      <u/>
      <sz val="14"/>
      <color theme="1"/>
      <name val="Calibri"/>
      <family val="2"/>
      <scheme val="minor"/>
    </font>
    <font>
      <u/>
      <sz val="11"/>
      <color theme="10"/>
      <name val="Calibri"/>
      <family val="2"/>
      <scheme val="minor"/>
    </font>
    <font>
      <u/>
      <sz val="12"/>
      <color theme="10"/>
      <name val="Calibri"/>
      <family val="2"/>
      <scheme val="minor"/>
    </font>
    <font>
      <sz val="11"/>
      <color rgb="FFFF0000"/>
      <name val="Calibri"/>
      <family val="2"/>
      <scheme val="minor"/>
    </font>
    <font>
      <sz val="11"/>
      <color theme="0"/>
      <name val="Calibri"/>
      <family val="2"/>
      <scheme val="minor"/>
    </font>
    <font>
      <b/>
      <sz val="18"/>
      <color rgb="FFFF0000"/>
      <name val="Calibri"/>
      <family val="2"/>
      <scheme val="minor"/>
    </font>
    <font>
      <b/>
      <sz val="14"/>
      <color rgb="FFFF0000"/>
      <name val="Calibri"/>
      <family val="2"/>
      <scheme val="minor"/>
    </font>
    <font>
      <b/>
      <sz val="14"/>
      <name val="Calibri"/>
      <family val="2"/>
      <scheme val="minor"/>
    </font>
    <font>
      <sz val="18"/>
      <name val="Calibri"/>
      <family val="2"/>
      <scheme val="minor"/>
    </font>
    <font>
      <sz val="14"/>
      <name val="Calibri"/>
      <family val="2"/>
      <scheme val="minor"/>
    </font>
    <font>
      <b/>
      <u/>
      <sz val="14"/>
      <name val="Calibri"/>
      <family val="2"/>
      <scheme val="minor"/>
    </font>
    <font>
      <sz val="11"/>
      <color theme="0" tint="-0.34998626667073579"/>
      <name val="Calibri"/>
      <family val="2"/>
      <scheme val="minor"/>
    </font>
    <font>
      <b/>
      <sz val="11"/>
      <color theme="0" tint="-0.34998626667073579"/>
      <name val="Calibri"/>
      <family val="2"/>
      <scheme val="minor"/>
    </font>
    <font>
      <i/>
      <sz val="14"/>
      <color theme="1"/>
      <name val="Calibri"/>
      <family val="2"/>
      <scheme val="minor"/>
    </font>
    <font>
      <sz val="10"/>
      <color rgb="FF0070C0"/>
      <name val="Arial"/>
      <family val="2"/>
    </font>
    <font>
      <sz val="11"/>
      <color rgb="FF0070C0"/>
      <name val="Calibri"/>
      <family val="2"/>
      <scheme val="minor"/>
    </font>
  </fonts>
  <fills count="7">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rgb="FFF2F2F2"/>
      </patternFill>
    </fill>
    <fill>
      <patternFill patternType="solid">
        <fgColor theme="0" tint="-0.499984740745262"/>
        <bgColor indexed="64"/>
      </patternFill>
    </fill>
    <fill>
      <patternFill patternType="solid">
        <fgColor theme="0" tint="-0.499984740745262"/>
        <bgColor theme="4" tint="0.79998168889431442"/>
      </patternFill>
    </fill>
  </fills>
  <borders count="110">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hair">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top style="hair">
        <color indexed="64"/>
      </top>
      <bottom/>
      <diagonal/>
    </border>
    <border>
      <left/>
      <right style="hair">
        <color indexed="64"/>
      </right>
      <top style="hair">
        <color indexed="64"/>
      </top>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top/>
      <bottom/>
      <diagonal/>
    </border>
    <border>
      <left/>
      <right/>
      <top style="thin">
        <color indexed="64"/>
      </top>
      <bottom/>
      <diagonal/>
    </border>
  </borders>
  <cellStyleXfs count="12">
    <xf numFmtId="0" fontId="0" fillId="0" borderId="0"/>
    <xf numFmtId="44" fontId="1" fillId="0" borderId="0" applyFont="0" applyFill="0" applyBorder="0" applyAlignment="0" applyProtection="0"/>
    <xf numFmtId="0" fontId="3" fillId="0" borderId="0"/>
    <xf numFmtId="0" fontId="4" fillId="0" borderId="0"/>
    <xf numFmtId="0" fontId="6" fillId="0" borderId="0"/>
    <xf numFmtId="0" fontId="7" fillId="0" borderId="0"/>
    <xf numFmtId="0" fontId="10" fillId="0" borderId="0"/>
    <xf numFmtId="0" fontId="15" fillId="4" borderId="92" applyNumberFormat="0" applyAlignment="0" applyProtection="0"/>
    <xf numFmtId="0" fontId="26" fillId="0" borderId="0" applyNumberFormat="0" applyFill="0" applyBorder="0" applyAlignment="0" applyProtection="0"/>
    <xf numFmtId="43" fontId="1" fillId="0" borderId="0" applyFont="0" applyFill="0" applyBorder="0" applyAlignment="0" applyProtection="0"/>
    <xf numFmtId="173" fontId="4" fillId="0" borderId="0" applyFont="0" applyFill="0" applyBorder="0" applyAlignment="0" applyProtection="0"/>
    <xf numFmtId="172" fontId="4" fillId="0" borderId="0" applyFont="0" applyFill="0" applyBorder="0" applyAlignment="0" applyProtection="0"/>
  </cellStyleXfs>
  <cellXfs count="839">
    <xf numFmtId="0" fontId="0" fillId="0" borderId="0" xfId="0"/>
    <xf numFmtId="0" fontId="0" fillId="0" borderId="0" xfId="0" applyAlignment="1">
      <alignment horizontal="center"/>
    </xf>
    <xf numFmtId="0" fontId="2" fillId="0" borderId="0" xfId="0" applyFont="1"/>
    <xf numFmtId="0" fontId="2" fillId="0" borderId="0" xfId="0" applyFont="1" applyAlignment="1">
      <alignment horizontal="center" vertical="top"/>
    </xf>
    <xf numFmtId="0" fontId="2" fillId="0" borderId="0" xfId="0" applyFont="1" applyAlignment="1">
      <alignment horizontal="center" vertical="top" wrapText="1"/>
    </xf>
    <xf numFmtId="0" fontId="7" fillId="0" borderId="0" xfId="5"/>
    <xf numFmtId="0" fontId="7" fillId="0" borderId="0" xfId="5" applyAlignment="1">
      <alignment horizontal="left"/>
    </xf>
    <xf numFmtId="1" fontId="8" fillId="0" borderId="1" xfId="1" applyNumberFormat="1" applyFont="1" applyFill="1" applyBorder="1" applyAlignment="1">
      <alignment horizontal="center" vertical="top" wrapText="1"/>
    </xf>
    <xf numFmtId="1" fontId="8" fillId="0" borderId="1" xfId="1" applyNumberFormat="1" applyFont="1" applyFill="1" applyBorder="1" applyAlignment="1">
      <alignment horizontal="center" vertical="top"/>
    </xf>
    <xf numFmtId="0" fontId="0" fillId="0" borderId="1" xfId="0" applyFont="1" applyFill="1" applyBorder="1" applyAlignment="1">
      <alignment wrapText="1"/>
    </xf>
    <xf numFmtId="3" fontId="0" fillId="0" borderId="1" xfId="0" applyNumberFormat="1" applyFont="1" applyFill="1" applyBorder="1" applyAlignment="1">
      <alignment wrapText="1"/>
    </xf>
    <xf numFmtId="0" fontId="0" fillId="0" borderId="1" xfId="0" applyFont="1" applyFill="1" applyBorder="1"/>
    <xf numFmtId="3" fontId="0" fillId="0" borderId="1" xfId="0" applyNumberFormat="1" applyFont="1" applyFill="1" applyBorder="1"/>
    <xf numFmtId="165" fontId="0" fillId="0" borderId="1" xfId="0" applyNumberFormat="1" applyFont="1" applyFill="1" applyBorder="1"/>
    <xf numFmtId="0" fontId="2" fillId="0" borderId="1" xfId="0" applyFont="1" applyFill="1" applyBorder="1" applyAlignment="1">
      <alignment vertical="top" wrapText="1"/>
    </xf>
    <xf numFmtId="3" fontId="2" fillId="0" borderId="1" xfId="0" applyNumberFormat="1" applyFont="1" applyFill="1" applyBorder="1" applyAlignment="1">
      <alignment vertical="top" wrapText="1"/>
    </xf>
    <xf numFmtId="0" fontId="11" fillId="0" borderId="0" xfId="0" applyFont="1"/>
    <xf numFmtId="1" fontId="0" fillId="0" borderId="0" xfId="0" applyNumberFormat="1"/>
    <xf numFmtId="3" fontId="0" fillId="0" borderId="0" xfId="0" applyNumberFormat="1"/>
    <xf numFmtId="0" fontId="5" fillId="2" borderId="1" xfId="0" applyFont="1" applyFill="1" applyBorder="1" applyAlignment="1">
      <alignment horizontal="center"/>
    </xf>
    <xf numFmtId="0" fontId="4" fillId="0" borderId="8" xfId="0" applyFont="1" applyFill="1" applyBorder="1" applyAlignment="1">
      <alignment horizontal="center"/>
    </xf>
    <xf numFmtId="3" fontId="0" fillId="0" borderId="8" xfId="0" applyNumberFormat="1" applyFill="1" applyBorder="1" applyAlignment="1">
      <alignment horizontal="center"/>
    </xf>
    <xf numFmtId="164" fontId="4" fillId="0" borderId="8" xfId="0" applyNumberFormat="1" applyFont="1" applyFill="1" applyBorder="1" applyAlignment="1">
      <alignment horizontal="center"/>
    </xf>
    <xf numFmtId="0" fontId="0" fillId="0" borderId="14" xfId="0" applyBorder="1" applyAlignment="1">
      <alignment horizontal="center"/>
    </xf>
    <xf numFmtId="3" fontId="0" fillId="0" borderId="15" xfId="0" applyNumberFormat="1" applyBorder="1" applyAlignment="1">
      <alignment horizontal="center"/>
    </xf>
    <xf numFmtId="3" fontId="0" fillId="0" borderId="15" xfId="0" applyNumberFormat="1" applyFill="1" applyBorder="1" applyAlignment="1">
      <alignment horizontal="center"/>
    </xf>
    <xf numFmtId="164" fontId="4" fillId="0" borderId="16" xfId="0" applyNumberFormat="1" applyFont="1" applyBorder="1" applyAlignment="1">
      <alignment horizontal="center"/>
    </xf>
    <xf numFmtId="0" fontId="4" fillId="0" borderId="18" xfId="0" applyFont="1" applyFill="1" applyBorder="1" applyAlignment="1">
      <alignment horizontal="center"/>
    </xf>
    <xf numFmtId="164" fontId="0" fillId="0" borderId="18" xfId="0" applyNumberFormat="1" applyFill="1" applyBorder="1" applyAlignment="1">
      <alignment horizontal="center"/>
    </xf>
    <xf numFmtId="1" fontId="0" fillId="0" borderId="19" xfId="0" applyNumberFormat="1" applyFill="1" applyBorder="1" applyAlignment="1">
      <alignment horizontal="center"/>
    </xf>
    <xf numFmtId="3" fontId="0" fillId="0" borderId="20" xfId="0" applyNumberFormat="1" applyFill="1" applyBorder="1" applyAlignment="1">
      <alignment horizontal="center"/>
    </xf>
    <xf numFmtId="1" fontId="0" fillId="0" borderId="20" xfId="0" applyNumberFormat="1" applyFill="1" applyBorder="1" applyAlignment="1">
      <alignment horizontal="center"/>
    </xf>
    <xf numFmtId="1" fontId="0" fillId="0" borderId="21" xfId="0" applyNumberFormat="1" applyFill="1" applyBorder="1" applyAlignment="1">
      <alignment horizontal="center"/>
    </xf>
    <xf numFmtId="3" fontId="0" fillId="0" borderId="21" xfId="0" applyNumberFormat="1" applyFill="1" applyBorder="1" applyAlignment="1">
      <alignment horizontal="center"/>
    </xf>
    <xf numFmtId="3" fontId="0" fillId="0" borderId="22" xfId="0" applyNumberFormat="1" applyFill="1" applyBorder="1" applyAlignment="1">
      <alignment horizontal="center"/>
    </xf>
    <xf numFmtId="3" fontId="0" fillId="0" borderId="23" xfId="0" applyNumberFormat="1" applyFill="1" applyBorder="1" applyAlignment="1">
      <alignment horizontal="center"/>
    </xf>
    <xf numFmtId="0" fontId="0" fillId="0" borderId="19" xfId="0" applyBorder="1" applyAlignment="1">
      <alignment horizontal="center"/>
    </xf>
    <xf numFmtId="3" fontId="0" fillId="0" borderId="20" xfId="0" applyNumberFormat="1" applyBorder="1" applyAlignment="1">
      <alignment horizontal="center"/>
    </xf>
    <xf numFmtId="164" fontId="0" fillId="0" borderId="23" xfId="0" applyNumberFormat="1" applyBorder="1" applyAlignment="1">
      <alignment horizontal="center"/>
    </xf>
    <xf numFmtId="0" fontId="4" fillId="0" borderId="24" xfId="0" applyFont="1" applyBorder="1"/>
    <xf numFmtId="3" fontId="4" fillId="0" borderId="25" xfId="0" applyNumberFormat="1" applyFont="1" applyBorder="1"/>
    <xf numFmtId="1" fontId="0" fillId="0" borderId="26" xfId="0" applyNumberFormat="1" applyBorder="1"/>
    <xf numFmtId="3" fontId="0" fillId="0" borderId="27" xfId="0" applyNumberFormat="1" applyBorder="1"/>
    <xf numFmtId="1" fontId="0" fillId="0" borderId="27" xfId="0" applyNumberFormat="1" applyBorder="1"/>
    <xf numFmtId="1" fontId="0" fillId="0" borderId="28" xfId="0" applyNumberFormat="1" applyBorder="1"/>
    <xf numFmtId="3" fontId="0" fillId="0" borderId="28" xfId="0" applyNumberFormat="1" applyBorder="1"/>
    <xf numFmtId="3" fontId="0" fillId="0" borderId="2" xfId="0" applyNumberFormat="1" applyBorder="1"/>
    <xf numFmtId="3" fontId="0" fillId="0" borderId="26" xfId="0" applyNumberFormat="1" applyBorder="1"/>
    <xf numFmtId="164" fontId="0" fillId="0" borderId="29" xfId="0" applyNumberFormat="1" applyBorder="1" applyAlignment="1">
      <alignment horizontal="right"/>
    </xf>
    <xf numFmtId="0" fontId="4" fillId="0" borderId="30" xfId="0" applyFont="1" applyBorder="1"/>
    <xf numFmtId="3" fontId="4" fillId="0" borderId="9" xfId="0" applyNumberFormat="1" applyFont="1" applyBorder="1"/>
    <xf numFmtId="1" fontId="0" fillId="0" borderId="31" xfId="0" applyNumberFormat="1" applyBorder="1"/>
    <xf numFmtId="3" fontId="0" fillId="0" borderId="32" xfId="0" applyNumberFormat="1" applyBorder="1"/>
    <xf numFmtId="1" fontId="0" fillId="0" borderId="32" xfId="0" applyNumberFormat="1" applyBorder="1"/>
    <xf numFmtId="1" fontId="0" fillId="0" borderId="12" xfId="0" applyNumberFormat="1" applyBorder="1"/>
    <xf numFmtId="3" fontId="0" fillId="0" borderId="12" xfId="0" applyNumberFormat="1" applyBorder="1"/>
    <xf numFmtId="3" fontId="0" fillId="0" borderId="10" xfId="0" applyNumberFormat="1" applyBorder="1"/>
    <xf numFmtId="164" fontId="0" fillId="0" borderId="13" xfId="0" applyNumberFormat="1" applyBorder="1" applyAlignment="1">
      <alignment horizontal="right"/>
    </xf>
    <xf numFmtId="0" fontId="4" fillId="0" borderId="33" xfId="0" applyFont="1" applyBorder="1"/>
    <xf numFmtId="3" fontId="4" fillId="0" borderId="34" xfId="0" applyNumberFormat="1" applyFont="1" applyBorder="1"/>
    <xf numFmtId="3" fontId="4" fillId="0" borderId="35" xfId="0" applyNumberFormat="1" applyFont="1" applyBorder="1"/>
    <xf numFmtId="1" fontId="0" fillId="0" borderId="36" xfId="0" applyNumberFormat="1" applyBorder="1"/>
    <xf numFmtId="3" fontId="0" fillId="0" borderId="37" xfId="0" applyNumberFormat="1" applyBorder="1"/>
    <xf numFmtId="1" fontId="0" fillId="0" borderId="37" xfId="0" applyNumberFormat="1" applyBorder="1"/>
    <xf numFmtId="1" fontId="0" fillId="0" borderId="38" xfId="0" applyNumberFormat="1" applyBorder="1"/>
    <xf numFmtId="3" fontId="0" fillId="0" borderId="39" xfId="0" applyNumberFormat="1" applyBorder="1"/>
    <xf numFmtId="3" fontId="0" fillId="0" borderId="38" xfId="0" applyNumberFormat="1" applyBorder="1"/>
    <xf numFmtId="1" fontId="0" fillId="0" borderId="40" xfId="0" applyNumberFormat="1" applyBorder="1"/>
    <xf numFmtId="164" fontId="0" fillId="0" borderId="41" xfId="0" applyNumberFormat="1" applyBorder="1" applyAlignment="1">
      <alignment horizontal="right"/>
    </xf>
    <xf numFmtId="0" fontId="4" fillId="0" borderId="35" xfId="0" applyFont="1" applyBorder="1"/>
    <xf numFmtId="3" fontId="0" fillId="0" borderId="42" xfId="0" applyNumberFormat="1" applyBorder="1"/>
    <xf numFmtId="1" fontId="0" fillId="0" borderId="42" xfId="0" applyNumberFormat="1" applyBorder="1"/>
    <xf numFmtId="3" fontId="0" fillId="0" borderId="43" xfId="0" applyNumberFormat="1" applyBorder="1"/>
    <xf numFmtId="3" fontId="0" fillId="0" borderId="44" xfId="0" applyNumberFormat="1" applyBorder="1"/>
    <xf numFmtId="1" fontId="0" fillId="0" borderId="44" xfId="0" applyNumberFormat="1" applyBorder="1"/>
    <xf numFmtId="0" fontId="4" fillId="0" borderId="34" xfId="0" applyFont="1" applyBorder="1"/>
    <xf numFmtId="3" fontId="4" fillId="0" borderId="45" xfId="0" applyNumberFormat="1" applyFont="1" applyBorder="1"/>
    <xf numFmtId="0" fontId="4" fillId="0" borderId="25" xfId="0" applyFont="1" applyBorder="1"/>
    <xf numFmtId="3" fontId="0" fillId="0" borderId="46" xfId="0" applyNumberFormat="1" applyBorder="1"/>
    <xf numFmtId="3" fontId="0" fillId="0" borderId="47" xfId="0" applyNumberFormat="1" applyBorder="1"/>
    <xf numFmtId="164" fontId="0" fillId="0" borderId="16" xfId="0" applyNumberFormat="1" applyBorder="1" applyAlignment="1">
      <alignment horizontal="right"/>
    </xf>
    <xf numFmtId="3" fontId="4" fillId="0" borderId="30" xfId="0" applyNumberFormat="1" applyFont="1" applyBorder="1"/>
    <xf numFmtId="3" fontId="4" fillId="0" borderId="8" xfId="0" applyNumberFormat="1" applyFont="1" applyBorder="1"/>
    <xf numFmtId="0" fontId="4" fillId="0" borderId="48" xfId="0" applyFont="1" applyBorder="1"/>
    <xf numFmtId="3" fontId="4" fillId="0" borderId="49" xfId="0" applyNumberFormat="1" applyFont="1" applyBorder="1"/>
    <xf numFmtId="1" fontId="0" fillId="0" borderId="50" xfId="0" applyNumberFormat="1" applyBorder="1"/>
    <xf numFmtId="3" fontId="0" fillId="0" borderId="51" xfId="0" applyNumberFormat="1" applyBorder="1"/>
    <xf numFmtId="1" fontId="0" fillId="0" borderId="51" xfId="0" applyNumberFormat="1" applyBorder="1"/>
    <xf numFmtId="3" fontId="0" fillId="0" borderId="52" xfId="0" applyNumberFormat="1" applyBorder="1"/>
    <xf numFmtId="0" fontId="4" fillId="0" borderId="1" xfId="0" applyFont="1" applyBorder="1"/>
    <xf numFmtId="3" fontId="0" fillId="0" borderId="54" xfId="0" applyNumberFormat="1" applyBorder="1"/>
    <xf numFmtId="3" fontId="0" fillId="0" borderId="55" xfId="0" applyNumberFormat="1" applyBorder="1"/>
    <xf numFmtId="164" fontId="0" fillId="0" borderId="5" xfId="0" applyNumberFormat="1" applyBorder="1" applyAlignment="1">
      <alignment horizontal="right"/>
    </xf>
    <xf numFmtId="0" fontId="4" fillId="0" borderId="3" xfId="0" applyFont="1" applyBorder="1"/>
    <xf numFmtId="0" fontId="0" fillId="0" borderId="31" xfId="0" applyBorder="1"/>
    <xf numFmtId="0" fontId="4" fillId="0" borderId="9" xfId="0" applyFont="1" applyBorder="1"/>
    <xf numFmtId="3" fontId="4" fillId="0" borderId="56" xfId="0" applyNumberFormat="1" applyFont="1" applyBorder="1"/>
    <xf numFmtId="1" fontId="0" fillId="0" borderId="57" xfId="0" applyNumberFormat="1" applyBorder="1"/>
    <xf numFmtId="0" fontId="4" fillId="0" borderId="8" xfId="0" applyFont="1" applyBorder="1"/>
    <xf numFmtId="1" fontId="0" fillId="0" borderId="11" xfId="0" applyNumberFormat="1" applyBorder="1"/>
    <xf numFmtId="3" fontId="0" fillId="0" borderId="11" xfId="0" applyNumberFormat="1" applyBorder="1"/>
    <xf numFmtId="164" fontId="0" fillId="0" borderId="58" xfId="0" applyNumberFormat="1" applyBorder="1" applyAlignment="1">
      <alignment horizontal="right"/>
    </xf>
    <xf numFmtId="0" fontId="4" fillId="0" borderId="45" xfId="0" applyFont="1" applyBorder="1"/>
    <xf numFmtId="3" fontId="0" fillId="0" borderId="59" xfId="0" applyNumberFormat="1" applyBorder="1"/>
    <xf numFmtId="164" fontId="0" fillId="0" borderId="60" xfId="0" applyNumberFormat="1" applyBorder="1" applyAlignment="1">
      <alignment horizontal="right"/>
    </xf>
    <xf numFmtId="164" fontId="0" fillId="0" borderId="61" xfId="0" applyNumberFormat="1" applyBorder="1" applyAlignment="1">
      <alignment horizontal="right"/>
    </xf>
    <xf numFmtId="164" fontId="0" fillId="0" borderId="62" xfId="0" applyNumberFormat="1" applyBorder="1" applyAlignment="1">
      <alignment horizontal="right"/>
    </xf>
    <xf numFmtId="164" fontId="0" fillId="0" borderId="63" xfId="0" applyNumberFormat="1" applyBorder="1" applyAlignment="1">
      <alignment horizontal="right"/>
    </xf>
    <xf numFmtId="0" fontId="4" fillId="0" borderId="56" xfId="0" applyFont="1" applyBorder="1"/>
    <xf numFmtId="0" fontId="0" fillId="0" borderId="57" xfId="0" applyBorder="1"/>
    <xf numFmtId="0" fontId="0" fillId="0" borderId="40" xfId="0" applyBorder="1"/>
    <xf numFmtId="0" fontId="0" fillId="0" borderId="26" xfId="0" applyBorder="1"/>
    <xf numFmtId="164" fontId="0" fillId="0" borderId="0" xfId="0" applyNumberFormat="1" applyAlignment="1">
      <alignment horizontal="right"/>
    </xf>
    <xf numFmtId="0" fontId="5" fillId="2" borderId="1" xfId="0" applyFont="1" applyFill="1" applyBorder="1"/>
    <xf numFmtId="0" fontId="5" fillId="2" borderId="4" xfId="0" applyFont="1" applyFill="1" applyBorder="1"/>
    <xf numFmtId="3" fontId="0" fillId="0" borderId="9" xfId="0" applyNumberFormat="1" applyFill="1" applyBorder="1"/>
    <xf numFmtId="0" fontId="4" fillId="0" borderId="13" xfId="0" applyFont="1" applyFill="1" applyBorder="1" applyAlignment="1">
      <alignment horizontal="center"/>
    </xf>
    <xf numFmtId="1" fontId="0" fillId="0" borderId="31" xfId="0" applyNumberFormat="1" applyFill="1" applyBorder="1"/>
    <xf numFmtId="3" fontId="0" fillId="0" borderId="12" xfId="0" applyNumberFormat="1" applyFill="1" applyBorder="1" applyAlignment="1">
      <alignment horizontal="center"/>
    </xf>
    <xf numFmtId="3" fontId="0" fillId="0" borderId="32" xfId="0" applyNumberFormat="1" applyFill="1" applyBorder="1" applyAlignment="1">
      <alignment horizontal="center"/>
    </xf>
    <xf numFmtId="3" fontId="0" fillId="0" borderId="32" xfId="0" applyNumberFormat="1" applyFill="1" applyBorder="1"/>
    <xf numFmtId="164" fontId="4" fillId="0" borderId="13" xfId="0" applyNumberFormat="1" applyFont="1" applyFill="1" applyBorder="1" applyAlignment="1">
      <alignment horizontal="center"/>
    </xf>
    <xf numFmtId="3" fontId="0" fillId="0" borderId="18" xfId="0" applyNumberFormat="1" applyFill="1" applyBorder="1" applyAlignment="1">
      <alignment horizontal="center"/>
    </xf>
    <xf numFmtId="3" fontId="0" fillId="0" borderId="19" xfId="0" applyNumberFormat="1" applyFill="1" applyBorder="1" applyAlignment="1">
      <alignment horizontal="center"/>
    </xf>
    <xf numFmtId="164" fontId="0" fillId="0" borderId="22" xfId="0" applyNumberFormat="1" applyFill="1" applyBorder="1" applyAlignment="1">
      <alignment horizontal="center"/>
    </xf>
    <xf numFmtId="164" fontId="0" fillId="0" borderId="23" xfId="0" applyNumberFormat="1" applyFill="1" applyBorder="1" applyAlignment="1">
      <alignment horizontal="center"/>
    </xf>
    <xf numFmtId="3" fontId="4" fillId="0" borderId="25" xfId="0" applyNumberFormat="1" applyFont="1" applyBorder="1" applyAlignment="1">
      <alignment horizontal="right"/>
    </xf>
    <xf numFmtId="3" fontId="0" fillId="0" borderId="29" xfId="0" applyNumberFormat="1" applyBorder="1"/>
    <xf numFmtId="0" fontId="13" fillId="0" borderId="7" xfId="0" applyFont="1" applyBorder="1"/>
    <xf numFmtId="3" fontId="13" fillId="0" borderId="9" xfId="0" applyNumberFormat="1" applyFont="1" applyBorder="1" applyAlignment="1">
      <alignment horizontal="right"/>
    </xf>
    <xf numFmtId="3" fontId="0" fillId="0" borderId="13" xfId="0" applyNumberFormat="1" applyBorder="1"/>
    <xf numFmtId="3" fontId="4" fillId="0" borderId="56" xfId="0" applyNumberFormat="1" applyFont="1" applyBorder="1" applyAlignment="1">
      <alignment horizontal="right"/>
    </xf>
    <xf numFmtId="3" fontId="0" fillId="0" borderId="58" xfId="0" applyNumberFormat="1" applyBorder="1"/>
    <xf numFmtId="3" fontId="4" fillId="0" borderId="35" xfId="0" applyNumberFormat="1" applyFont="1" applyBorder="1" applyAlignment="1">
      <alignment horizontal="right"/>
    </xf>
    <xf numFmtId="3" fontId="0" fillId="0" borderId="41" xfId="0" applyNumberFormat="1" applyBorder="1"/>
    <xf numFmtId="3" fontId="4" fillId="0" borderId="45" xfId="0" applyNumberFormat="1" applyFont="1" applyBorder="1" applyAlignment="1">
      <alignment horizontal="right"/>
    </xf>
    <xf numFmtId="0" fontId="4" fillId="0" borderId="49" xfId="0" applyFont="1" applyBorder="1"/>
    <xf numFmtId="3" fontId="4" fillId="0" borderId="49" xfId="0" applyNumberFormat="1" applyFont="1" applyBorder="1" applyAlignment="1">
      <alignment horizontal="right"/>
    </xf>
    <xf numFmtId="3" fontId="0" fillId="0" borderId="63" xfId="0" applyNumberFormat="1" applyBorder="1"/>
    <xf numFmtId="0" fontId="13" fillId="0" borderId="9" xfId="0" applyFont="1" applyBorder="1"/>
    <xf numFmtId="3" fontId="0" fillId="0" borderId="64" xfId="0" applyNumberFormat="1" applyBorder="1"/>
    <xf numFmtId="0" fontId="13" fillId="0" borderId="30" xfId="0" applyFont="1" applyBorder="1"/>
    <xf numFmtId="0" fontId="4" fillId="0" borderId="7" xfId="0" applyFont="1" applyBorder="1"/>
    <xf numFmtId="1" fontId="0" fillId="0" borderId="65" xfId="0" applyNumberFormat="1" applyBorder="1"/>
    <xf numFmtId="3" fontId="0" fillId="0" borderId="65" xfId="0" applyNumberFormat="1" applyBorder="1"/>
    <xf numFmtId="0" fontId="13" fillId="0" borderId="33" xfId="0" applyFont="1" applyBorder="1"/>
    <xf numFmtId="3" fontId="13" fillId="0" borderId="56" xfId="0" applyNumberFormat="1" applyFont="1" applyBorder="1" applyAlignment="1">
      <alignment horizontal="right"/>
    </xf>
    <xf numFmtId="0" fontId="13" fillId="0" borderId="35" xfId="0" applyFont="1" applyBorder="1"/>
    <xf numFmtId="0" fontId="4" fillId="2" borderId="18" xfId="0" applyFont="1" applyFill="1" applyBorder="1" applyAlignment="1">
      <alignment horizontal="center"/>
    </xf>
    <xf numFmtId="0" fontId="4" fillId="2" borderId="67" xfId="0" applyFont="1" applyFill="1" applyBorder="1" applyAlignment="1">
      <alignment horizontal="center"/>
    </xf>
    <xf numFmtId="4" fontId="4" fillId="2" borderId="68" xfId="0" applyNumberFormat="1" applyFont="1" applyFill="1" applyBorder="1" applyAlignment="1">
      <alignment horizontal="center"/>
    </xf>
    <xf numFmtId="4" fontId="4" fillId="2" borderId="18" xfId="0" applyNumberFormat="1" applyFont="1" applyFill="1" applyBorder="1" applyAlignment="1">
      <alignment horizontal="center"/>
    </xf>
    <xf numFmtId="164" fontId="4" fillId="2" borderId="18" xfId="0" applyNumberFormat="1" applyFont="1" applyFill="1" applyBorder="1" applyAlignment="1">
      <alignment horizontal="center"/>
    </xf>
    <xf numFmtId="4" fontId="4" fillId="2" borderId="69" xfId="0" applyNumberFormat="1" applyFont="1" applyFill="1" applyBorder="1" applyAlignment="1">
      <alignment horizontal="center"/>
    </xf>
    <xf numFmtId="4" fontId="4" fillId="2" borderId="70" xfId="0" applyNumberFormat="1" applyFont="1" applyFill="1" applyBorder="1" applyAlignment="1">
      <alignment horizontal="center"/>
    </xf>
    <xf numFmtId="4" fontId="4" fillId="2" borderId="71" xfId="0" applyNumberFormat="1" applyFont="1" applyFill="1" applyBorder="1" applyAlignment="1">
      <alignment horizontal="center"/>
    </xf>
    <xf numFmtId="3" fontId="4" fillId="2" borderId="18" xfId="0" applyNumberFormat="1" applyFont="1" applyFill="1" applyBorder="1" applyAlignment="1">
      <alignment horizontal="center"/>
    </xf>
    <xf numFmtId="3" fontId="4" fillId="2" borderId="70" xfId="0" applyNumberFormat="1" applyFont="1" applyFill="1" applyBorder="1" applyAlignment="1">
      <alignment horizontal="center"/>
    </xf>
    <xf numFmtId="164" fontId="4" fillId="2" borderId="72" xfId="0" applyNumberFormat="1" applyFont="1" applyFill="1" applyBorder="1" applyAlignment="1">
      <alignment horizontal="center"/>
    </xf>
    <xf numFmtId="0" fontId="0" fillId="0" borderId="36" xfId="0" applyBorder="1"/>
    <xf numFmtId="0" fontId="0" fillId="0" borderId="43" xfId="0" applyBorder="1"/>
    <xf numFmtId="3" fontId="0" fillId="0" borderId="57" xfId="0" applyNumberFormat="1" applyBorder="1"/>
    <xf numFmtId="0" fontId="0" fillId="0" borderId="41" xfId="0" applyBorder="1"/>
    <xf numFmtId="3" fontId="0" fillId="0" borderId="40" xfId="0" applyNumberFormat="1" applyBorder="1"/>
    <xf numFmtId="0" fontId="4" fillId="0" borderId="57" xfId="0" applyFont="1" applyBorder="1"/>
    <xf numFmtId="0" fontId="4" fillId="0" borderId="62" xfId="0" applyFont="1" applyBorder="1"/>
    <xf numFmtId="0" fontId="0" fillId="0" borderId="62" xfId="0" applyBorder="1"/>
    <xf numFmtId="0" fontId="0" fillId="0" borderId="74" xfId="0" applyBorder="1"/>
    <xf numFmtId="0" fontId="0" fillId="0" borderId="75" xfId="0" applyBorder="1"/>
    <xf numFmtId="0" fontId="0" fillId="0" borderId="50" xfId="0" applyBorder="1"/>
    <xf numFmtId="0" fontId="0" fillId="0" borderId="60" xfId="0" applyBorder="1"/>
    <xf numFmtId="3" fontId="0" fillId="0" borderId="50" xfId="0" applyNumberFormat="1" applyBorder="1"/>
    <xf numFmtId="3" fontId="0" fillId="0" borderId="74" xfId="0" applyNumberFormat="1" applyBorder="1"/>
    <xf numFmtId="164" fontId="0" fillId="0" borderId="77" xfId="0" applyNumberFormat="1" applyBorder="1" applyAlignment="1">
      <alignment horizontal="right"/>
    </xf>
    <xf numFmtId="0" fontId="0" fillId="0" borderId="14" xfId="0" applyBorder="1"/>
    <xf numFmtId="0" fontId="0" fillId="0" borderId="39" xfId="0" applyBorder="1"/>
    <xf numFmtId="4" fontId="0" fillId="0" borderId="37" xfId="0" applyNumberFormat="1" applyBorder="1"/>
    <xf numFmtId="3" fontId="0" fillId="0" borderId="31" xfId="0" applyNumberFormat="1" applyBorder="1"/>
    <xf numFmtId="4" fontId="0" fillId="0" borderId="32" xfId="0" applyNumberFormat="1" applyBorder="1"/>
    <xf numFmtId="4" fontId="0" fillId="0" borderId="42" xfId="0" applyNumberFormat="1" applyBorder="1"/>
    <xf numFmtId="4" fontId="0" fillId="0" borderId="64" xfId="0" applyNumberFormat="1" applyBorder="1"/>
    <xf numFmtId="0" fontId="4" fillId="0" borderId="50" xfId="0" applyFont="1" applyBorder="1"/>
    <xf numFmtId="0" fontId="4" fillId="0" borderId="52" xfId="0" applyFont="1" applyBorder="1"/>
    <xf numFmtId="4" fontId="0" fillId="0" borderId="51" xfId="0" applyNumberFormat="1" applyBorder="1"/>
    <xf numFmtId="0" fontId="0" fillId="0" borderId="62" xfId="0" applyFill="1" applyBorder="1"/>
    <xf numFmtId="3" fontId="0" fillId="0" borderId="36" xfId="0" applyNumberFormat="1" applyBorder="1"/>
    <xf numFmtId="0" fontId="0" fillId="0" borderId="2" xfId="0" applyBorder="1"/>
    <xf numFmtId="0" fontId="4" fillId="0" borderId="53" xfId="0" applyFont="1" applyBorder="1"/>
    <xf numFmtId="0" fontId="4" fillId="0" borderId="5" xfId="0" applyFont="1" applyBorder="1"/>
    <xf numFmtId="3" fontId="0" fillId="0" borderId="53" xfId="0" applyNumberFormat="1" applyBorder="1"/>
    <xf numFmtId="0" fontId="0" fillId="0" borderId="75" xfId="0" applyFill="1" applyBorder="1"/>
    <xf numFmtId="0" fontId="0" fillId="0" borderId="52" xfId="0" applyBorder="1"/>
    <xf numFmtId="0" fontId="0" fillId="0" borderId="81" xfId="0" applyBorder="1"/>
    <xf numFmtId="0" fontId="0" fillId="0" borderId="83" xfId="0" applyBorder="1"/>
    <xf numFmtId="0" fontId="0" fillId="0" borderId="84" xfId="0" applyBorder="1"/>
    <xf numFmtId="3" fontId="0" fillId="0" borderId="86" xfId="0" applyNumberFormat="1" applyBorder="1"/>
    <xf numFmtId="0" fontId="0" fillId="0" borderId="53" xfId="0" applyBorder="1"/>
    <xf numFmtId="0" fontId="0" fillId="0" borderId="6" xfId="0" applyBorder="1"/>
    <xf numFmtId="0" fontId="0" fillId="0" borderId="61" xfId="0" applyBorder="1"/>
    <xf numFmtId="0" fontId="0" fillId="0" borderId="2" xfId="0" applyFill="1" applyBorder="1"/>
    <xf numFmtId="0" fontId="0" fillId="2" borderId="70" xfId="0" applyFill="1" applyBorder="1" applyAlignment="1">
      <alignment horizontal="center"/>
    </xf>
    <xf numFmtId="0" fontId="0" fillId="2" borderId="72" xfId="0" applyFill="1" applyBorder="1" applyAlignment="1">
      <alignment horizontal="center"/>
    </xf>
    <xf numFmtId="3" fontId="0" fillId="2" borderId="68" xfId="0" applyNumberFormat="1" applyFill="1" applyBorder="1" applyAlignment="1">
      <alignment horizontal="center"/>
    </xf>
    <xf numFmtId="3" fontId="0" fillId="2" borderId="69" xfId="0" applyNumberFormat="1" applyFill="1" applyBorder="1" applyAlignment="1">
      <alignment horizontal="center"/>
    </xf>
    <xf numFmtId="4" fontId="0" fillId="2" borderId="87" xfId="0" applyNumberFormat="1" applyFill="1" applyBorder="1" applyAlignment="1">
      <alignment horizontal="center"/>
    </xf>
    <xf numFmtId="3" fontId="0" fillId="2" borderId="88" xfId="0" applyNumberFormat="1" applyFill="1" applyBorder="1" applyAlignment="1">
      <alignment horizontal="center"/>
    </xf>
    <xf numFmtId="3" fontId="0" fillId="2" borderId="70" xfId="0" applyNumberFormat="1" applyFill="1" applyBorder="1" applyAlignment="1">
      <alignment horizontal="center"/>
    </xf>
    <xf numFmtId="3" fontId="0" fillId="2" borderId="87" xfId="0" applyNumberFormat="1" applyFill="1" applyBorder="1" applyAlignment="1">
      <alignment horizontal="center"/>
    </xf>
    <xf numFmtId="3" fontId="0" fillId="2" borderId="67" xfId="0" applyNumberFormat="1" applyFill="1" applyBorder="1" applyAlignment="1">
      <alignment horizontal="center"/>
    </xf>
    <xf numFmtId="0" fontId="0" fillId="0" borderId="47" xfId="0" applyBorder="1"/>
    <xf numFmtId="0" fontId="0" fillId="0" borderId="0" xfId="0" applyBorder="1"/>
    <xf numFmtId="0" fontId="0" fillId="0" borderId="54" xfId="0" applyBorder="1"/>
    <xf numFmtId="0" fontId="0" fillId="0" borderId="37" xfId="0" applyBorder="1"/>
    <xf numFmtId="0" fontId="0" fillId="0" borderId="42" xfId="0" applyBorder="1"/>
    <xf numFmtId="0" fontId="0" fillId="0" borderId="27" xfId="0" applyBorder="1"/>
    <xf numFmtId="0" fontId="0" fillId="0" borderId="32" xfId="0" applyBorder="1"/>
    <xf numFmtId="0" fontId="0" fillId="0" borderId="64" xfId="0" applyBorder="1"/>
    <xf numFmtId="4" fontId="0" fillId="0" borderId="54" xfId="0" applyNumberFormat="1" applyBorder="1"/>
    <xf numFmtId="0" fontId="4" fillId="0" borderId="42" xfId="0" applyFont="1" applyBorder="1"/>
    <xf numFmtId="0" fontId="0" fillId="0" borderId="51" xfId="0" applyBorder="1"/>
    <xf numFmtId="44" fontId="0" fillId="0" borderId="0" xfId="1" applyFont="1" applyAlignment="1">
      <alignment horizontal="center"/>
    </xf>
    <xf numFmtId="44" fontId="9" fillId="0" borderId="1" xfId="1" applyFont="1" applyFill="1" applyBorder="1" applyAlignment="1">
      <alignment horizontal="center"/>
    </xf>
    <xf numFmtId="44" fontId="9" fillId="0" borderId="1" xfId="0" applyNumberFormat="1" applyFont="1" applyFill="1" applyBorder="1" applyAlignment="1">
      <alignment horizontal="center"/>
    </xf>
    <xf numFmtId="0" fontId="0" fillId="3" borderId="0" xfId="0" applyFill="1"/>
    <xf numFmtId="0" fontId="0" fillId="3" borderId="1" xfId="0" applyFont="1" applyFill="1" applyBorder="1"/>
    <xf numFmtId="3" fontId="0" fillId="3" borderId="1" xfId="0" applyNumberFormat="1" applyFont="1" applyFill="1" applyBorder="1"/>
    <xf numFmtId="165" fontId="0" fillId="3" borderId="1" xfId="0" applyNumberFormat="1" applyFont="1" applyFill="1" applyBorder="1"/>
    <xf numFmtId="1" fontId="0" fillId="0" borderId="0" xfId="0" applyNumberFormat="1" applyAlignment="1">
      <alignment horizontal="center"/>
    </xf>
    <xf numFmtId="2" fontId="0" fillId="0" borderId="0" xfId="0" applyNumberFormat="1"/>
    <xf numFmtId="0" fontId="16" fillId="0" borderId="0" xfId="0" applyFont="1"/>
    <xf numFmtId="1" fontId="16" fillId="0" borderId="0" xfId="0" applyNumberFormat="1" applyFont="1" applyAlignment="1">
      <alignment horizontal="center"/>
    </xf>
    <xf numFmtId="0" fontId="2" fillId="0" borderId="4" xfId="0" applyFont="1" applyFill="1" applyBorder="1" applyAlignment="1">
      <alignment horizontal="center" vertical="top" wrapText="1"/>
    </xf>
    <xf numFmtId="1" fontId="2" fillId="0" borderId="100" xfId="0" applyNumberFormat="1" applyFont="1" applyFill="1" applyBorder="1" applyAlignment="1">
      <alignment horizontal="center" vertical="top" wrapText="1"/>
    </xf>
    <xf numFmtId="1" fontId="0" fillId="0" borderId="100" xfId="0" applyNumberFormat="1" applyFont="1" applyFill="1" applyBorder="1" applyAlignment="1">
      <alignment horizontal="center"/>
    </xf>
    <xf numFmtId="1" fontId="0" fillId="0" borderId="100" xfId="0" applyNumberFormat="1" applyFont="1" applyFill="1" applyBorder="1" applyAlignment="1">
      <alignment horizontal="center" wrapText="1"/>
    </xf>
    <xf numFmtId="1" fontId="0" fillId="0" borderId="102" xfId="0" applyNumberFormat="1" applyFont="1" applyFill="1" applyBorder="1" applyAlignment="1">
      <alignment horizontal="center"/>
    </xf>
    <xf numFmtId="165" fontId="0" fillId="0" borderId="103" xfId="0" applyNumberFormat="1" applyFont="1" applyFill="1" applyBorder="1"/>
    <xf numFmtId="3" fontId="0" fillId="0" borderId="103" xfId="0" applyNumberFormat="1" applyFont="1" applyFill="1" applyBorder="1"/>
    <xf numFmtId="1" fontId="2" fillId="0" borderId="5" xfId="0" applyNumberFormat="1" applyFont="1" applyFill="1" applyBorder="1" applyAlignment="1">
      <alignment horizontal="center" vertical="top" wrapText="1"/>
    </xf>
    <xf numFmtId="1" fontId="0" fillId="0" borderId="5" xfId="0" applyNumberFormat="1" applyFont="1" applyFill="1" applyBorder="1" applyAlignment="1">
      <alignment horizontal="center"/>
    </xf>
    <xf numFmtId="0" fontId="0" fillId="0" borderId="93" xfId="0" applyBorder="1"/>
    <xf numFmtId="0" fontId="0" fillId="0" borderId="96" xfId="0" applyBorder="1"/>
    <xf numFmtId="0" fontId="2" fillId="0" borderId="96" xfId="0" applyFont="1" applyBorder="1" applyAlignment="1">
      <alignment horizontal="center" vertical="top" wrapText="1"/>
    </xf>
    <xf numFmtId="166" fontId="0" fillId="0" borderId="101" xfId="0" applyNumberFormat="1" applyFont="1" applyFill="1" applyBorder="1"/>
    <xf numFmtId="0" fontId="0" fillId="0" borderId="101" xfId="0" applyFont="1" applyFill="1" applyBorder="1" applyAlignment="1">
      <alignment wrapText="1"/>
    </xf>
    <xf numFmtId="0" fontId="0" fillId="0" borderId="105" xfId="0" applyBorder="1"/>
    <xf numFmtId="0" fontId="0" fillId="0" borderId="103" xfId="0" applyFont="1" applyFill="1" applyBorder="1"/>
    <xf numFmtId="166" fontId="0" fillId="0" borderId="104" xfId="0" applyNumberFormat="1" applyFont="1" applyFill="1" applyBorder="1"/>
    <xf numFmtId="0" fontId="0" fillId="0" borderId="94" xfId="0" applyFont="1" applyBorder="1"/>
    <xf numFmtId="0" fontId="0" fillId="0" borderId="94" xfId="0" applyFont="1" applyBorder="1" applyAlignment="1">
      <alignment horizontal="center"/>
    </xf>
    <xf numFmtId="0" fontId="0" fillId="0" borderId="0" xfId="0" applyFont="1" applyBorder="1"/>
    <xf numFmtId="0" fontId="0" fillId="0" borderId="0" xfId="0" applyFont="1" applyBorder="1" applyAlignment="1">
      <alignment horizontal="center"/>
    </xf>
    <xf numFmtId="0" fontId="2" fillId="0" borderId="101" xfId="0" applyFont="1" applyFill="1" applyBorder="1" applyAlignment="1">
      <alignment vertical="top" wrapText="1"/>
    </xf>
    <xf numFmtId="0" fontId="0" fillId="0" borderId="1" xfId="0" applyFont="1" applyFill="1" applyBorder="1" applyAlignment="1"/>
    <xf numFmtId="0" fontId="2" fillId="0" borderId="94" xfId="0" applyFont="1" applyBorder="1" applyAlignment="1"/>
    <xf numFmtId="0" fontId="2" fillId="0" borderId="0" xfId="0" applyFont="1" applyBorder="1" applyAlignment="1"/>
    <xf numFmtId="0" fontId="2" fillId="0" borderId="1" xfId="0" applyFont="1" applyFill="1" applyBorder="1" applyAlignment="1">
      <alignment vertical="top"/>
    </xf>
    <xf numFmtId="0" fontId="0" fillId="0" borderId="103" xfId="0" applyFont="1" applyFill="1" applyBorder="1" applyAlignment="1"/>
    <xf numFmtId="0" fontId="0" fillId="0" borderId="0" xfId="0" applyAlignment="1"/>
    <xf numFmtId="166" fontId="9" fillId="0" borderId="101" xfId="5" applyNumberFormat="1" applyFont="1" applyFill="1" applyBorder="1"/>
    <xf numFmtId="1" fontId="9" fillId="0" borderId="5" xfId="5" applyNumberFormat="1" applyFont="1" applyFill="1" applyBorder="1" applyAlignment="1">
      <alignment horizontal="center"/>
    </xf>
    <xf numFmtId="1" fontId="9" fillId="0" borderId="100" xfId="5" applyNumberFormat="1" applyFont="1" applyFill="1" applyBorder="1" applyAlignment="1">
      <alignment horizontal="center"/>
    </xf>
    <xf numFmtId="1" fontId="9" fillId="3" borderId="5" xfId="5" applyNumberFormat="1" applyFont="1" applyFill="1" applyBorder="1" applyAlignment="1">
      <alignment horizontal="center"/>
    </xf>
    <xf numFmtId="3" fontId="9" fillId="0" borderId="1" xfId="5" applyNumberFormat="1" applyFont="1" applyFill="1" applyBorder="1"/>
    <xf numFmtId="165" fontId="9" fillId="0" borderId="1" xfId="5" applyNumberFormat="1" applyFont="1" applyFill="1" applyBorder="1"/>
    <xf numFmtId="166" fontId="0" fillId="3" borderId="101" xfId="0" applyNumberFormat="1" applyFont="1" applyFill="1" applyBorder="1"/>
    <xf numFmtId="1" fontId="0" fillId="3" borderId="100" xfId="0" applyNumberFormat="1" applyFont="1" applyFill="1" applyBorder="1" applyAlignment="1">
      <alignment horizontal="center"/>
    </xf>
    <xf numFmtId="0" fontId="0" fillId="3" borderId="1" xfId="0" applyFont="1" applyFill="1" applyBorder="1" applyAlignment="1"/>
    <xf numFmtId="0" fontId="0" fillId="3" borderId="96" xfId="0" applyFill="1" applyBorder="1"/>
    <xf numFmtId="165" fontId="9" fillId="3" borderId="1" xfId="5" applyNumberFormat="1" applyFont="1" applyFill="1" applyBorder="1"/>
    <xf numFmtId="3" fontId="9" fillId="3" borderId="1" xfId="5" applyNumberFormat="1" applyFont="1" applyFill="1" applyBorder="1"/>
    <xf numFmtId="166" fontId="9" fillId="3" borderId="101" xfId="5" applyNumberFormat="1" applyFont="1" applyFill="1" applyBorder="1"/>
    <xf numFmtId="1" fontId="9" fillId="3" borderId="100" xfId="5" applyNumberFormat="1" applyFont="1" applyFill="1" applyBorder="1" applyAlignment="1">
      <alignment horizontal="center"/>
    </xf>
    <xf numFmtId="2" fontId="0" fillId="3" borderId="0" xfId="0" applyNumberFormat="1" applyFill="1"/>
    <xf numFmtId="0" fontId="17" fillId="0" borderId="0" xfId="0" applyFont="1" applyAlignment="1">
      <alignment horizontal="center" vertical="center"/>
    </xf>
    <xf numFmtId="0" fontId="0" fillId="0" borderId="0" xfId="0" applyAlignment="1">
      <alignment vertical="center"/>
    </xf>
    <xf numFmtId="0" fontId="18" fillId="0" borderId="0" xfId="3" applyFont="1" applyAlignment="1">
      <alignment horizontal="left"/>
    </xf>
    <xf numFmtId="0" fontId="18" fillId="0" borderId="0" xfId="5" applyFont="1" applyAlignment="1">
      <alignment horizontal="left"/>
    </xf>
    <xf numFmtId="0" fontId="18" fillId="0" borderId="0" xfId="5" applyFont="1"/>
    <xf numFmtId="0" fontId="19" fillId="0" borderId="0" xfId="0" applyFont="1" applyAlignment="1">
      <alignment horizontal="center"/>
    </xf>
    <xf numFmtId="0" fontId="20" fillId="0" borderId="0" xfId="0" applyFont="1"/>
    <xf numFmtId="0" fontId="19" fillId="0" borderId="0" xfId="0" applyFont="1"/>
    <xf numFmtId="0" fontId="21" fillId="0" borderId="0" xfId="5" applyFont="1" applyAlignment="1">
      <alignment horizontal="left"/>
    </xf>
    <xf numFmtId="0" fontId="21" fillId="0" borderId="0" xfId="5" applyFont="1"/>
    <xf numFmtId="0" fontId="22" fillId="0" borderId="0" xfId="3" applyFont="1" applyAlignment="1">
      <alignment horizontal="left" vertical="center"/>
    </xf>
    <xf numFmtId="0" fontId="23" fillId="0" borderId="0" xfId="5" applyFont="1" applyAlignment="1"/>
    <xf numFmtId="0" fontId="19" fillId="0" borderId="0" xfId="0" applyFont="1" applyAlignment="1">
      <alignment horizontal="center" vertical="center"/>
    </xf>
    <xf numFmtId="0" fontId="20" fillId="0" borderId="0" xfId="0" applyFont="1" applyAlignment="1">
      <alignment horizontal="left" vertical="center"/>
    </xf>
    <xf numFmtId="1" fontId="9" fillId="0" borderId="107" xfId="5" applyNumberFormat="1" applyFont="1" applyFill="1" applyBorder="1" applyAlignment="1">
      <alignment horizontal="center"/>
    </xf>
    <xf numFmtId="165" fontId="9" fillId="0" borderId="103" xfId="5" applyNumberFormat="1" applyFont="1" applyFill="1" applyBorder="1"/>
    <xf numFmtId="3" fontId="9" fillId="0" borderId="103" xfId="5" applyNumberFormat="1" applyFont="1" applyFill="1" applyBorder="1"/>
    <xf numFmtId="166" fontId="9" fillId="0" borderId="104" xfId="5" applyNumberFormat="1" applyFont="1" applyFill="1" applyBorder="1"/>
    <xf numFmtId="1" fontId="9" fillId="0" borderId="102" xfId="5" applyNumberFormat="1" applyFont="1" applyFill="1" applyBorder="1" applyAlignment="1">
      <alignment horizontal="center"/>
    </xf>
    <xf numFmtId="0" fontId="0" fillId="3" borderId="1" xfId="0" applyFont="1" applyFill="1" applyBorder="1" applyAlignment="1">
      <alignment wrapText="1"/>
    </xf>
    <xf numFmtId="1" fontId="0" fillId="3" borderId="100" xfId="0" applyNumberFormat="1" applyFont="1" applyFill="1" applyBorder="1" applyAlignment="1">
      <alignment horizontal="center" wrapText="1"/>
    </xf>
    <xf numFmtId="3" fontId="0" fillId="3" borderId="1" xfId="0" applyNumberFormat="1" applyFont="1" applyFill="1" applyBorder="1" applyAlignment="1">
      <alignment wrapText="1"/>
    </xf>
    <xf numFmtId="0" fontId="0" fillId="3" borderId="101" xfId="0" applyFont="1" applyFill="1" applyBorder="1" applyAlignment="1">
      <alignment wrapText="1"/>
    </xf>
    <xf numFmtId="0" fontId="27" fillId="0" borderId="0" xfId="8" applyFont="1" applyAlignment="1">
      <alignment horizontal="center" vertical="center"/>
    </xf>
    <xf numFmtId="0" fontId="0" fillId="0" borderId="96" xfId="0" applyFill="1" applyBorder="1"/>
    <xf numFmtId="0" fontId="0" fillId="0" borderId="0" xfId="0" applyFill="1"/>
    <xf numFmtId="3" fontId="0" fillId="0" borderId="5" xfId="0" applyNumberFormat="1" applyFont="1" applyFill="1" applyBorder="1" applyAlignment="1">
      <alignment horizontal="center"/>
    </xf>
    <xf numFmtId="3" fontId="9" fillId="0" borderId="5" xfId="5" applyNumberFormat="1" applyFont="1" applyFill="1" applyBorder="1" applyAlignment="1">
      <alignment horizontal="center"/>
    </xf>
    <xf numFmtId="3" fontId="0" fillId="0" borderId="100" xfId="0" applyNumberFormat="1" applyFont="1" applyFill="1" applyBorder="1" applyAlignment="1">
      <alignment horizontal="center"/>
    </xf>
    <xf numFmtId="0" fontId="2" fillId="0" borderId="101" xfId="0" applyFont="1" applyFill="1" applyBorder="1" applyAlignment="1">
      <alignment horizontal="center" vertical="top" wrapText="1"/>
    </xf>
    <xf numFmtId="0" fontId="2" fillId="0" borderId="1" xfId="0" applyFont="1" applyFill="1" applyBorder="1" applyAlignment="1">
      <alignment horizontal="center" vertical="top" wrapText="1"/>
    </xf>
    <xf numFmtId="3" fontId="2" fillId="0" borderId="1" xfId="0" applyNumberFormat="1" applyFont="1" applyFill="1" applyBorder="1" applyAlignment="1">
      <alignment horizontal="center" vertical="top" wrapText="1"/>
    </xf>
    <xf numFmtId="165" fontId="0" fillId="3" borderId="101" xfId="0" applyNumberFormat="1" applyFont="1" applyFill="1" applyBorder="1"/>
    <xf numFmtId="165" fontId="9" fillId="3" borderId="101" xfId="5" applyNumberFormat="1" applyFont="1" applyFill="1" applyBorder="1"/>
    <xf numFmtId="168" fontId="9" fillId="3" borderId="1" xfId="9" applyNumberFormat="1" applyFont="1" applyFill="1" applyBorder="1"/>
    <xf numFmtId="169" fontId="9" fillId="3" borderId="1" xfId="1" applyNumberFormat="1" applyFont="1" applyFill="1" applyBorder="1"/>
    <xf numFmtId="3" fontId="4" fillId="0" borderId="25" xfId="0" applyNumberFormat="1" applyFont="1" applyBorder="1" applyAlignment="1">
      <alignment horizontal="center"/>
    </xf>
    <xf numFmtId="3" fontId="4" fillId="0" borderId="45" xfId="0" applyNumberFormat="1" applyFont="1" applyBorder="1" applyAlignment="1">
      <alignment horizontal="center"/>
    </xf>
    <xf numFmtId="3" fontId="4" fillId="0" borderId="56" xfId="0" applyNumberFormat="1" applyFont="1" applyBorder="1" applyAlignment="1">
      <alignment horizontal="center"/>
    </xf>
    <xf numFmtId="3" fontId="4" fillId="0" borderId="26" xfId="0" applyNumberFormat="1" applyFont="1" applyBorder="1" applyAlignment="1">
      <alignment horizontal="center"/>
    </xf>
    <xf numFmtId="3" fontId="4" fillId="0" borderId="57" xfId="0" applyNumberFormat="1" applyFont="1" applyBorder="1" applyAlignment="1">
      <alignment horizontal="center"/>
    </xf>
    <xf numFmtId="3" fontId="4" fillId="0" borderId="40" xfId="0" applyNumberFormat="1" applyFont="1" applyBorder="1" applyAlignment="1">
      <alignment horizontal="center"/>
    </xf>
    <xf numFmtId="164" fontId="4" fillId="0" borderId="25" xfId="0" applyNumberFormat="1" applyFont="1" applyBorder="1" applyAlignment="1">
      <alignment horizontal="center"/>
    </xf>
    <xf numFmtId="1" fontId="0" fillId="0" borderId="26" xfId="0" applyNumberFormat="1" applyBorder="1" applyAlignment="1">
      <alignment horizontal="center"/>
    </xf>
    <xf numFmtId="3" fontId="0" fillId="0" borderId="27" xfId="0" applyNumberFormat="1" applyBorder="1" applyAlignment="1">
      <alignment horizontal="center"/>
    </xf>
    <xf numFmtId="3" fontId="0" fillId="0" borderId="37" xfId="0" applyNumberFormat="1" applyBorder="1" applyAlignment="1">
      <alignment horizontal="center"/>
    </xf>
    <xf numFmtId="1" fontId="0" fillId="0" borderId="40" xfId="0" applyNumberFormat="1" applyBorder="1" applyAlignment="1">
      <alignment horizontal="center"/>
    </xf>
    <xf numFmtId="3" fontId="0" fillId="0" borderId="42" xfId="0" applyNumberFormat="1" applyBorder="1" applyAlignment="1">
      <alignment horizontal="center"/>
    </xf>
    <xf numFmtId="164" fontId="4" fillId="0" borderId="45" xfId="0" applyNumberFormat="1" applyFont="1" applyBorder="1" applyAlignment="1">
      <alignment horizontal="center"/>
    </xf>
    <xf numFmtId="164" fontId="4" fillId="0" borderId="56" xfId="0" applyNumberFormat="1" applyFont="1" applyBorder="1" applyAlignment="1">
      <alignment horizontal="center"/>
    </xf>
    <xf numFmtId="1" fontId="0" fillId="0" borderId="57" xfId="0" applyNumberFormat="1" applyBorder="1" applyAlignment="1">
      <alignment horizontal="center"/>
    </xf>
    <xf numFmtId="164" fontId="4" fillId="0" borderId="2" xfId="0" applyNumberFormat="1" applyFont="1" applyBorder="1" applyAlignment="1">
      <alignment horizontal="center"/>
    </xf>
    <xf numFmtId="164" fontId="4" fillId="0" borderId="43" xfId="0" applyNumberFormat="1" applyFont="1" applyBorder="1" applyAlignment="1">
      <alignment horizontal="center"/>
    </xf>
    <xf numFmtId="164" fontId="4" fillId="0" borderId="39" xfId="0" applyNumberFormat="1" applyFont="1" applyBorder="1" applyAlignment="1">
      <alignment horizontal="center"/>
    </xf>
    <xf numFmtId="164" fontId="4" fillId="0" borderId="62" xfId="0" applyNumberFormat="1" applyFont="1" applyBorder="1" applyAlignment="1">
      <alignment horizontal="center"/>
    </xf>
    <xf numFmtId="4" fontId="0" fillId="0" borderId="35" xfId="0" applyNumberFormat="1" applyFill="1" applyBorder="1" applyAlignment="1">
      <alignment horizontal="center"/>
    </xf>
    <xf numFmtId="164" fontId="0" fillId="0" borderId="0" xfId="0" applyNumberFormat="1" applyAlignment="1">
      <alignment horizontal="center"/>
    </xf>
    <xf numFmtId="1" fontId="0" fillId="0" borderId="27" xfId="0" applyNumberFormat="1" applyBorder="1" applyAlignment="1">
      <alignment horizontal="center"/>
    </xf>
    <xf numFmtId="1" fontId="0" fillId="0" borderId="28" xfId="0" applyNumberFormat="1" applyBorder="1" applyAlignment="1">
      <alignment horizontal="center"/>
    </xf>
    <xf numFmtId="1" fontId="0" fillId="0" borderId="37" xfId="0" applyNumberFormat="1" applyBorder="1" applyAlignment="1">
      <alignment horizontal="center"/>
    </xf>
    <xf numFmtId="1" fontId="0" fillId="0" borderId="38" xfId="0" applyNumberFormat="1" applyBorder="1" applyAlignment="1">
      <alignment horizontal="center"/>
    </xf>
    <xf numFmtId="3" fontId="0" fillId="0" borderId="39" xfId="0" applyNumberFormat="1" applyBorder="1" applyAlignment="1">
      <alignment horizontal="center"/>
    </xf>
    <xf numFmtId="1" fontId="0" fillId="0" borderId="42" xfId="0" applyNumberFormat="1" applyBorder="1" applyAlignment="1">
      <alignment horizontal="center"/>
    </xf>
    <xf numFmtId="3" fontId="0" fillId="0" borderId="43" xfId="0" applyNumberFormat="1" applyBorder="1" applyAlignment="1">
      <alignment horizontal="center"/>
    </xf>
    <xf numFmtId="3" fontId="0" fillId="0" borderId="2" xfId="0" applyNumberFormat="1" applyBorder="1" applyAlignment="1">
      <alignment horizontal="center"/>
    </xf>
    <xf numFmtId="1" fontId="0" fillId="0" borderId="44" xfId="0" applyNumberFormat="1" applyBorder="1" applyAlignment="1">
      <alignment horizontal="center"/>
    </xf>
    <xf numFmtId="0" fontId="7" fillId="0" borderId="1" xfId="0" applyFont="1" applyFill="1" applyBorder="1" applyAlignment="1">
      <alignment vertical="center"/>
    </xf>
    <xf numFmtId="170" fontId="0" fillId="0" borderId="1" xfId="0" applyNumberFormat="1" applyFont="1" applyFill="1" applyBorder="1"/>
    <xf numFmtId="170" fontId="9" fillId="0" borderId="1" xfId="5" applyNumberFormat="1" applyFont="1" applyFill="1" applyBorder="1"/>
    <xf numFmtId="170" fontId="16" fillId="0" borderId="1" xfId="0" applyNumberFormat="1" applyFont="1" applyBorder="1"/>
    <xf numFmtId="3" fontId="16" fillId="0" borderId="5" xfId="0" applyNumberFormat="1" applyFont="1" applyBorder="1" applyAlignment="1">
      <alignment horizontal="center"/>
    </xf>
    <xf numFmtId="3" fontId="0" fillId="0" borderId="100" xfId="0" applyNumberFormat="1" applyBorder="1" applyAlignment="1">
      <alignment horizontal="center"/>
    </xf>
    <xf numFmtId="0" fontId="0" fillId="0" borderId="4" xfId="0" applyFont="1" applyFill="1" applyBorder="1" applyAlignment="1">
      <alignment horizontal="left"/>
    </xf>
    <xf numFmtId="0" fontId="0" fillId="3" borderId="4" xfId="0" applyFont="1" applyFill="1" applyBorder="1" applyAlignment="1">
      <alignment horizontal="left"/>
    </xf>
    <xf numFmtId="0" fontId="0" fillId="0" borderId="4" xfId="0" applyFont="1" applyFill="1" applyBorder="1" applyAlignment="1">
      <alignment horizontal="left" wrapText="1"/>
    </xf>
    <xf numFmtId="0" fontId="0" fillId="3" borderId="4" xfId="0" applyFont="1" applyFill="1" applyBorder="1" applyAlignment="1">
      <alignment horizontal="left" wrapText="1"/>
    </xf>
    <xf numFmtId="0" fontId="0" fillId="0" borderId="106" xfId="0" applyFont="1" applyFill="1" applyBorder="1" applyAlignment="1">
      <alignment horizontal="left"/>
    </xf>
    <xf numFmtId="0" fontId="22" fillId="0" borderId="0" xfId="5" applyFont="1" applyAlignment="1">
      <alignment horizontal="right"/>
    </xf>
    <xf numFmtId="0" fontId="14" fillId="0" borderId="0" xfId="0" applyFont="1" applyAlignment="1">
      <alignment horizontal="left"/>
    </xf>
    <xf numFmtId="164" fontId="9" fillId="0" borderId="1" xfId="5" applyNumberFormat="1" applyFont="1" applyFill="1" applyBorder="1"/>
    <xf numFmtId="164" fontId="0" fillId="0" borderId="1" xfId="0" applyNumberFormat="1" applyFont="1" applyFill="1" applyBorder="1"/>
    <xf numFmtId="164" fontId="16" fillId="0" borderId="1" xfId="0" applyNumberFormat="1" applyFont="1" applyBorder="1"/>
    <xf numFmtId="164" fontId="0" fillId="0" borderId="1" xfId="0" applyNumberFormat="1" applyBorder="1"/>
    <xf numFmtId="0" fontId="0" fillId="0" borderId="0" xfId="0" applyAlignment="1">
      <alignment horizontal="left"/>
    </xf>
    <xf numFmtId="44" fontId="0" fillId="0" borderId="4" xfId="1" applyFont="1" applyFill="1" applyBorder="1"/>
    <xf numFmtId="44" fontId="0" fillId="0" borderId="1" xfId="1" applyFont="1" applyFill="1" applyBorder="1"/>
    <xf numFmtId="44" fontId="0" fillId="0" borderId="101" xfId="1" applyFont="1" applyFill="1" applyBorder="1"/>
    <xf numFmtId="44" fontId="9" fillId="0" borderId="1" xfId="1" applyFont="1" applyFill="1" applyBorder="1"/>
    <xf numFmtId="44" fontId="9" fillId="0" borderId="101" xfId="1" applyFont="1" applyFill="1" applyBorder="1"/>
    <xf numFmtId="44" fontId="9" fillId="0" borderId="4" xfId="1" applyFont="1" applyFill="1" applyBorder="1"/>
    <xf numFmtId="44" fontId="0" fillId="0" borderId="101" xfId="1" applyFont="1" applyFill="1" applyBorder="1" applyAlignment="1">
      <alignment wrapText="1"/>
    </xf>
    <xf numFmtId="44" fontId="16" fillId="0" borderId="4" xfId="1" applyFont="1" applyBorder="1"/>
    <xf numFmtId="44" fontId="16" fillId="0" borderId="1" xfId="1" applyFont="1" applyBorder="1"/>
    <xf numFmtId="44" fontId="16" fillId="0" borderId="101" xfId="1" applyFont="1" applyBorder="1"/>
    <xf numFmtId="44" fontId="0" fillId="0" borderId="101" xfId="1" applyFont="1" applyBorder="1"/>
    <xf numFmtId="1" fontId="0" fillId="0" borderId="100" xfId="1" applyNumberFormat="1" applyFont="1" applyFill="1" applyBorder="1" applyAlignment="1">
      <alignment horizontal="center"/>
    </xf>
    <xf numFmtId="1" fontId="9" fillId="0" borderId="100" xfId="1" applyNumberFormat="1" applyFont="1" applyFill="1" applyBorder="1" applyAlignment="1">
      <alignment horizontal="center"/>
    </xf>
    <xf numFmtId="1" fontId="16" fillId="0" borderId="100" xfId="1" applyNumberFormat="1" applyFont="1" applyBorder="1" applyAlignment="1">
      <alignment horizontal="center"/>
    </xf>
    <xf numFmtId="1" fontId="0" fillId="0" borderId="5" xfId="1" applyNumberFormat="1" applyFont="1" applyFill="1" applyBorder="1" applyAlignment="1">
      <alignment horizontal="center"/>
    </xf>
    <xf numFmtId="1" fontId="9" fillId="0" borderId="5" xfId="1" applyNumberFormat="1" applyFont="1" applyFill="1" applyBorder="1" applyAlignment="1">
      <alignment horizontal="center"/>
    </xf>
    <xf numFmtId="1" fontId="28" fillId="0" borderId="5" xfId="1" applyNumberFormat="1" applyFont="1" applyFill="1" applyBorder="1" applyAlignment="1">
      <alignment horizontal="center"/>
    </xf>
    <xf numFmtId="1" fontId="16" fillId="0" borderId="5" xfId="1" applyNumberFormat="1" applyFont="1" applyBorder="1" applyAlignment="1">
      <alignment horizontal="center"/>
    </xf>
    <xf numFmtId="0" fontId="2" fillId="0" borderId="100" xfId="0" applyNumberFormat="1" applyFont="1" applyFill="1" applyBorder="1" applyAlignment="1">
      <alignment horizontal="center" vertical="top" wrapText="1"/>
    </xf>
    <xf numFmtId="0" fontId="0" fillId="0" borderId="100" xfId="1" applyNumberFormat="1" applyFont="1" applyFill="1" applyBorder="1" applyAlignment="1">
      <alignment horizontal="center"/>
    </xf>
    <xf numFmtId="0" fontId="9" fillId="0" borderId="100" xfId="1" applyNumberFormat="1" applyFont="1" applyFill="1" applyBorder="1" applyAlignment="1">
      <alignment horizontal="center"/>
    </xf>
    <xf numFmtId="0" fontId="16" fillId="0" borderId="100" xfId="1" applyNumberFormat="1" applyFont="1" applyBorder="1" applyAlignment="1">
      <alignment horizontal="center"/>
    </xf>
    <xf numFmtId="0" fontId="16" fillId="0" borderId="0" xfId="0" applyNumberFormat="1" applyFont="1" applyAlignment="1">
      <alignment horizontal="center"/>
    </xf>
    <xf numFmtId="169" fontId="0" fillId="0" borderId="1" xfId="1" applyNumberFormat="1" applyFont="1" applyFill="1" applyBorder="1"/>
    <xf numFmtId="169" fontId="0" fillId="0" borderId="1" xfId="1" applyNumberFormat="1" applyFont="1" applyBorder="1"/>
    <xf numFmtId="169" fontId="9" fillId="0" borderId="1" xfId="1" applyNumberFormat="1" applyFont="1" applyFill="1" applyBorder="1"/>
    <xf numFmtId="169" fontId="16" fillId="0" borderId="1" xfId="1" applyNumberFormat="1" applyFont="1" applyBorder="1"/>
    <xf numFmtId="169" fontId="0" fillId="0" borderId="1" xfId="1" applyNumberFormat="1" applyFont="1" applyFill="1" applyBorder="1" applyAlignment="1">
      <alignment wrapText="1"/>
    </xf>
    <xf numFmtId="44" fontId="2" fillId="0" borderId="0" xfId="1" applyFont="1" applyAlignment="1">
      <alignment horizontal="center"/>
    </xf>
    <xf numFmtId="44" fontId="29" fillId="0" borderId="0" xfId="1" applyFont="1" applyAlignment="1">
      <alignment horizontal="center"/>
    </xf>
    <xf numFmtId="0" fontId="29" fillId="0" borderId="0" xfId="1" applyNumberFormat="1" applyFont="1" applyAlignment="1">
      <alignment horizontal="center"/>
    </xf>
    <xf numFmtId="171" fontId="2" fillId="0" borderId="1" xfId="9" applyNumberFormat="1" applyFont="1" applyFill="1" applyBorder="1" applyAlignment="1">
      <alignment horizontal="center" vertical="top" wrapText="1"/>
    </xf>
    <xf numFmtId="171" fontId="9" fillId="0" borderId="1" xfId="9" applyNumberFormat="1" applyFont="1" applyFill="1" applyBorder="1"/>
    <xf numFmtId="171" fontId="16" fillId="0" borderId="1" xfId="9" applyNumberFormat="1" applyFont="1" applyBorder="1"/>
    <xf numFmtId="171" fontId="16" fillId="0" borderId="0" xfId="9" applyNumberFormat="1" applyFont="1"/>
    <xf numFmtId="171" fontId="0" fillId="0" borderId="1" xfId="9" applyNumberFormat="1" applyFont="1" applyFill="1" applyBorder="1"/>
    <xf numFmtId="171" fontId="0" fillId="0" borderId="1" xfId="9" applyNumberFormat="1" applyFont="1" applyBorder="1"/>
    <xf numFmtId="171" fontId="0" fillId="0" borderId="1" xfId="9" applyNumberFormat="1" applyFont="1" applyFill="1" applyBorder="1" applyAlignment="1">
      <alignment wrapText="1"/>
    </xf>
    <xf numFmtId="171" fontId="0" fillId="0" borderId="0" xfId="9" applyNumberFormat="1" applyFont="1"/>
    <xf numFmtId="0" fontId="0" fillId="0" borderId="100" xfId="1" applyNumberFormat="1" applyFont="1" applyBorder="1" applyAlignment="1">
      <alignment horizontal="center" vertical="center"/>
    </xf>
    <xf numFmtId="0" fontId="9" fillId="0" borderId="100" xfId="1" applyNumberFormat="1" applyFont="1" applyFill="1" applyBorder="1" applyAlignment="1">
      <alignment horizontal="center" vertical="center"/>
    </xf>
    <xf numFmtId="0" fontId="0" fillId="0" borderId="0" xfId="0" applyNumberFormat="1" applyAlignment="1">
      <alignment horizontal="center" vertical="center"/>
    </xf>
    <xf numFmtId="0" fontId="5" fillId="2" borderId="9" xfId="0" applyFont="1" applyFill="1" applyBorder="1" applyAlignment="1">
      <alignment horizontal="center"/>
    </xf>
    <xf numFmtId="0" fontId="5" fillId="2" borderId="4" xfId="0" applyFont="1" applyFill="1" applyBorder="1" applyAlignment="1">
      <alignment horizontal="center"/>
    </xf>
    <xf numFmtId="0" fontId="0" fillId="0" borderId="93" xfId="0" applyFont="1" applyBorder="1"/>
    <xf numFmtId="0" fontId="0" fillId="0" borderId="96" xfId="0" applyFont="1" applyBorder="1"/>
    <xf numFmtId="0" fontId="2" fillId="0" borderId="100" xfId="0" applyFont="1" applyFill="1" applyBorder="1" applyAlignment="1">
      <alignment vertical="top" wrapText="1"/>
    </xf>
    <xf numFmtId="0" fontId="7" fillId="0" borderId="100" xfId="0" applyFont="1" applyFill="1" applyBorder="1" applyAlignment="1">
      <alignment vertical="center"/>
    </xf>
    <xf numFmtId="0" fontId="7" fillId="0" borderId="102" xfId="0" applyFont="1" applyFill="1" applyBorder="1" applyAlignment="1">
      <alignment vertical="center"/>
    </xf>
    <xf numFmtId="0" fontId="7" fillId="0" borderId="103" xfId="0" applyFont="1" applyFill="1" applyBorder="1" applyAlignment="1">
      <alignment vertical="center"/>
    </xf>
    <xf numFmtId="3" fontId="0" fillId="0" borderId="102" xfId="0" applyNumberFormat="1" applyBorder="1" applyAlignment="1">
      <alignment horizontal="center"/>
    </xf>
    <xf numFmtId="169" fontId="0" fillId="0" borderId="103" xfId="1" applyNumberFormat="1" applyFont="1" applyBorder="1"/>
    <xf numFmtId="164" fontId="0" fillId="0" borderId="103" xfId="0" applyNumberFormat="1" applyBorder="1"/>
    <xf numFmtId="44" fontId="16" fillId="0" borderId="104" xfId="1" applyFont="1" applyBorder="1"/>
    <xf numFmtId="3" fontId="16" fillId="0" borderId="107" xfId="0" applyNumberFormat="1" applyFont="1" applyBorder="1" applyAlignment="1">
      <alignment horizontal="center"/>
    </xf>
    <xf numFmtId="170" fontId="16" fillId="0" borderId="103" xfId="0" applyNumberFormat="1" applyFont="1" applyBorder="1"/>
    <xf numFmtId="164" fontId="16" fillId="0" borderId="103" xfId="0" applyNumberFormat="1" applyFont="1" applyBorder="1"/>
    <xf numFmtId="44" fontId="16" fillId="0" borderId="106" xfId="1" applyFont="1" applyBorder="1"/>
    <xf numFmtId="1" fontId="16" fillId="0" borderId="102" xfId="1" applyNumberFormat="1" applyFont="1" applyBorder="1" applyAlignment="1">
      <alignment horizontal="center"/>
    </xf>
    <xf numFmtId="44" fontId="16" fillId="0" borderId="103" xfId="1" applyFont="1" applyBorder="1"/>
    <xf numFmtId="171" fontId="16" fillId="0" borderId="103" xfId="9" applyNumberFormat="1" applyFont="1" applyBorder="1"/>
    <xf numFmtId="1" fontId="16" fillId="0" borderId="107" xfId="1" applyNumberFormat="1" applyFont="1" applyBorder="1" applyAlignment="1">
      <alignment horizontal="center"/>
    </xf>
    <xf numFmtId="169" fontId="16" fillId="0" borderId="103" xfId="1" applyNumberFormat="1" applyFont="1" applyBorder="1"/>
    <xf numFmtId="0" fontId="16" fillId="0" borderId="102" xfId="1" applyNumberFormat="1" applyFont="1" applyBorder="1" applyAlignment="1">
      <alignment horizontal="center"/>
    </xf>
    <xf numFmtId="0" fontId="0" fillId="0" borderId="102" xfId="1" applyNumberFormat="1" applyFont="1" applyBorder="1" applyAlignment="1">
      <alignment horizontal="center" vertical="center"/>
    </xf>
    <xf numFmtId="171" fontId="0" fillId="0" borderId="103" xfId="9" applyNumberFormat="1" applyFont="1" applyBorder="1"/>
    <xf numFmtId="44" fontId="0" fillId="0" borderId="104" xfId="1" applyFont="1" applyBorder="1"/>
    <xf numFmtId="164" fontId="11" fillId="0" borderId="0" xfId="0" applyNumberFormat="1" applyFont="1"/>
    <xf numFmtId="164" fontId="4" fillId="0" borderId="25" xfId="0" applyNumberFormat="1" applyFont="1" applyBorder="1" applyAlignment="1">
      <alignment horizontal="right"/>
    </xf>
    <xf numFmtId="164" fontId="4" fillId="0" borderId="9" xfId="0" applyNumberFormat="1" applyFont="1" applyBorder="1" applyAlignment="1">
      <alignment horizontal="right"/>
    </xf>
    <xf numFmtId="164" fontId="4" fillId="0" borderId="35" xfId="0" applyNumberFormat="1" applyFont="1" applyBorder="1" applyAlignment="1">
      <alignment horizontal="right"/>
    </xf>
    <xf numFmtId="164" fontId="4" fillId="0" borderId="34" xfId="0" applyNumberFormat="1" applyFont="1" applyBorder="1" applyAlignment="1">
      <alignment horizontal="right"/>
    </xf>
    <xf numFmtId="164" fontId="4" fillId="0" borderId="45" xfId="0" applyNumberFormat="1" applyFont="1" applyBorder="1" applyAlignment="1">
      <alignment horizontal="right"/>
    </xf>
    <xf numFmtId="164" fontId="4" fillId="0" borderId="8" xfId="0" applyNumberFormat="1" applyFont="1" applyBorder="1" applyAlignment="1">
      <alignment horizontal="right"/>
    </xf>
    <xf numFmtId="1" fontId="0" fillId="0" borderId="14" xfId="0" applyNumberFormat="1" applyBorder="1"/>
    <xf numFmtId="164" fontId="4" fillId="0" borderId="49" xfId="0" applyNumberFormat="1" applyFont="1" applyBorder="1" applyAlignment="1">
      <alignment horizontal="right"/>
    </xf>
    <xf numFmtId="164" fontId="4" fillId="0" borderId="56" xfId="0" applyNumberFormat="1" applyFont="1" applyBorder="1" applyAlignment="1">
      <alignment horizontal="right"/>
    </xf>
    <xf numFmtId="3" fontId="0" fillId="0" borderId="31" xfId="0" applyNumberFormat="1" applyFill="1" applyBorder="1"/>
    <xf numFmtId="3" fontId="4" fillId="0" borderId="26" xfId="0" applyNumberFormat="1" applyFont="1" applyBorder="1" applyAlignment="1">
      <alignment horizontal="right"/>
    </xf>
    <xf numFmtId="164" fontId="4" fillId="0" borderId="2" xfId="0" applyNumberFormat="1" applyFont="1" applyBorder="1" applyAlignment="1">
      <alignment horizontal="right"/>
    </xf>
    <xf numFmtId="3" fontId="13" fillId="0" borderId="31" xfId="0" applyNumberFormat="1" applyFont="1" applyBorder="1" applyAlignment="1">
      <alignment horizontal="right"/>
    </xf>
    <xf numFmtId="164" fontId="13" fillId="0" borderId="13" xfId="0" applyNumberFormat="1" applyFont="1" applyBorder="1" applyAlignment="1">
      <alignment horizontal="right"/>
    </xf>
    <xf numFmtId="3" fontId="4" fillId="0" borderId="57" xfId="0" applyNumberFormat="1" applyFont="1" applyBorder="1" applyAlignment="1">
      <alignment horizontal="right"/>
    </xf>
    <xf numFmtId="164" fontId="4" fillId="0" borderId="43" xfId="0" applyNumberFormat="1" applyFont="1" applyBorder="1" applyAlignment="1">
      <alignment horizontal="right"/>
    </xf>
    <xf numFmtId="3" fontId="4" fillId="0" borderId="36" xfId="0" applyNumberFormat="1" applyFont="1" applyBorder="1" applyAlignment="1">
      <alignment horizontal="right"/>
    </xf>
    <xf numFmtId="164" fontId="4" fillId="0" borderId="0" xfId="0" applyNumberFormat="1" applyFont="1" applyBorder="1" applyAlignment="1">
      <alignment horizontal="right"/>
    </xf>
    <xf numFmtId="3" fontId="4" fillId="0" borderId="40" xfId="0" applyNumberFormat="1" applyFont="1" applyBorder="1" applyAlignment="1">
      <alignment horizontal="right"/>
    </xf>
    <xf numFmtId="164" fontId="4" fillId="0" borderId="39" xfId="0" applyNumberFormat="1" applyFont="1" applyBorder="1" applyAlignment="1">
      <alignment horizontal="right"/>
    </xf>
    <xf numFmtId="3" fontId="4" fillId="0" borderId="50" xfId="0" applyNumberFormat="1" applyFont="1" applyBorder="1" applyAlignment="1">
      <alignment horizontal="right"/>
    </xf>
    <xf numFmtId="164" fontId="4" fillId="0" borderId="52" xfId="0" applyNumberFormat="1" applyFont="1" applyBorder="1" applyAlignment="1">
      <alignment horizontal="right"/>
    </xf>
    <xf numFmtId="1" fontId="0" fillId="0" borderId="59" xfId="0" applyNumberFormat="1" applyBorder="1"/>
    <xf numFmtId="164" fontId="13" fillId="0" borderId="10" xfId="0" applyNumberFormat="1" applyFont="1" applyBorder="1" applyAlignment="1">
      <alignment horizontal="right"/>
    </xf>
    <xf numFmtId="164" fontId="4" fillId="0" borderId="41" xfId="0" applyNumberFormat="1" applyFont="1" applyBorder="1" applyAlignment="1">
      <alignment horizontal="right"/>
    </xf>
    <xf numFmtId="3" fontId="13" fillId="0" borderId="57" xfId="0" applyNumberFormat="1" applyFont="1" applyBorder="1" applyAlignment="1">
      <alignment horizontal="right"/>
    </xf>
    <xf numFmtId="164" fontId="13" fillId="0" borderId="43" xfId="0" applyNumberFormat="1" applyFont="1" applyBorder="1" applyAlignment="1">
      <alignment horizontal="right"/>
    </xf>
    <xf numFmtId="0" fontId="4" fillId="2" borderId="17" xfId="0" applyFont="1" applyFill="1" applyBorder="1"/>
    <xf numFmtId="0" fontId="0" fillId="0" borderId="33" xfId="0" applyFill="1" applyBorder="1"/>
    <xf numFmtId="3" fontId="0" fillId="0" borderId="56" xfId="0" applyNumberFormat="1" applyFill="1" applyBorder="1"/>
    <xf numFmtId="164" fontId="0" fillId="0" borderId="56" xfId="0" applyNumberFormat="1" applyFill="1" applyBorder="1" applyAlignment="1">
      <alignment horizontal="right"/>
    </xf>
    <xf numFmtId="3" fontId="0" fillId="0" borderId="73" xfId="0" applyNumberFormat="1" applyBorder="1"/>
    <xf numFmtId="0" fontId="4" fillId="0" borderId="33" xfId="0" applyFont="1" applyFill="1" applyBorder="1"/>
    <xf numFmtId="3" fontId="4" fillId="0" borderId="56" xfId="0" applyNumberFormat="1" applyFont="1" applyFill="1" applyBorder="1"/>
    <xf numFmtId="164" fontId="4" fillId="0" borderId="56" xfId="0" applyNumberFormat="1" applyFont="1" applyFill="1" applyBorder="1" applyAlignment="1">
      <alignment horizontal="right"/>
    </xf>
    <xf numFmtId="3" fontId="4" fillId="0" borderId="42" xfId="0" applyNumberFormat="1" applyFont="1" applyBorder="1"/>
    <xf numFmtId="0" fontId="0" fillId="0" borderId="34" xfId="0" applyFill="1" applyBorder="1"/>
    <xf numFmtId="3" fontId="0" fillId="0" borderId="45" xfId="0" applyNumberFormat="1" applyFill="1" applyBorder="1"/>
    <xf numFmtId="164" fontId="0" fillId="0" borderId="45" xfId="0" applyNumberFormat="1" applyFill="1" applyBorder="1" applyAlignment="1">
      <alignment horizontal="right"/>
    </xf>
    <xf numFmtId="0" fontId="0" fillId="0" borderId="48" xfId="0" applyFill="1" applyBorder="1"/>
    <xf numFmtId="3" fontId="0" fillId="0" borderId="49" xfId="0" applyNumberFormat="1" applyFill="1" applyBorder="1"/>
    <xf numFmtId="164" fontId="0" fillId="0" borderId="49" xfId="0" applyNumberFormat="1" applyFill="1" applyBorder="1" applyAlignment="1">
      <alignment horizontal="right"/>
    </xf>
    <xf numFmtId="3" fontId="0" fillId="0" borderId="76" xfId="0" applyNumberFormat="1" applyBorder="1"/>
    <xf numFmtId="4" fontId="0" fillId="0" borderId="45" xfId="0" applyNumberFormat="1" applyFill="1" applyBorder="1"/>
    <xf numFmtId="4" fontId="0" fillId="0" borderId="40" xfId="0" applyNumberFormat="1" applyBorder="1"/>
    <xf numFmtId="4" fontId="0" fillId="0" borderId="73" xfId="0" applyNumberFormat="1" applyBorder="1"/>
    <xf numFmtId="4" fontId="0" fillId="0" borderId="56" xfId="0" applyNumberFormat="1" applyFill="1" applyBorder="1"/>
    <xf numFmtId="4" fontId="0" fillId="0" borderId="57" xfId="0" applyNumberFormat="1" applyBorder="1"/>
    <xf numFmtId="4" fontId="0" fillId="0" borderId="78" xfId="0" applyNumberFormat="1" applyBorder="1"/>
    <xf numFmtId="4" fontId="0" fillId="0" borderId="35" xfId="0" applyNumberFormat="1" applyFill="1" applyBorder="1"/>
    <xf numFmtId="164" fontId="0" fillId="0" borderId="35" xfId="0" applyNumberFormat="1" applyFill="1" applyBorder="1" applyAlignment="1">
      <alignment horizontal="right"/>
    </xf>
    <xf numFmtId="4" fontId="0" fillId="0" borderId="36" xfId="0" applyNumberFormat="1" applyBorder="1"/>
    <xf numFmtId="4" fontId="0" fillId="0" borderId="47" xfId="0" applyNumberFormat="1" applyBorder="1"/>
    <xf numFmtId="0" fontId="4" fillId="0" borderId="48" xfId="0" applyFont="1" applyFill="1" applyBorder="1"/>
    <xf numFmtId="4" fontId="4" fillId="0" borderId="49" xfId="0" applyNumberFormat="1" applyFont="1" applyFill="1" applyBorder="1"/>
    <xf numFmtId="164" fontId="4" fillId="0" borderId="49" xfId="0" applyNumberFormat="1" applyFont="1" applyFill="1" applyBorder="1" applyAlignment="1">
      <alignment horizontal="right"/>
    </xf>
    <xf numFmtId="4" fontId="0" fillId="0" borderId="50" xfId="0" applyNumberFormat="1" applyBorder="1"/>
    <xf numFmtId="4" fontId="4" fillId="0" borderId="51" xfId="0" applyNumberFormat="1" applyFont="1" applyBorder="1"/>
    <xf numFmtId="4" fontId="0" fillId="0" borderId="76" xfId="0" applyNumberFormat="1" applyBorder="1"/>
    <xf numFmtId="164" fontId="0" fillId="0" borderId="34" xfId="0" applyNumberFormat="1" applyFill="1" applyBorder="1" applyAlignment="1">
      <alignment horizontal="right"/>
    </xf>
    <xf numFmtId="0" fontId="0" fillId="0" borderId="24" xfId="0" applyFill="1" applyBorder="1"/>
    <xf numFmtId="3" fontId="0" fillId="0" borderId="25" xfId="0" applyNumberFormat="1" applyFill="1" applyBorder="1"/>
    <xf numFmtId="164" fontId="0" fillId="0" borderId="25" xfId="0" applyNumberFormat="1" applyFill="1" applyBorder="1" applyAlignment="1">
      <alignment horizontal="right"/>
    </xf>
    <xf numFmtId="0" fontId="0" fillId="0" borderId="30" xfId="0" applyFill="1" applyBorder="1"/>
    <xf numFmtId="3" fontId="0" fillId="0" borderId="4" xfId="0" applyNumberFormat="1" applyFill="1" applyBorder="1"/>
    <xf numFmtId="164" fontId="0" fillId="0" borderId="1" xfId="0" applyNumberFormat="1" applyFill="1" applyBorder="1" applyAlignment="1">
      <alignment horizontal="right"/>
    </xf>
    <xf numFmtId="3" fontId="0" fillId="0" borderId="79" xfId="0" applyNumberFormat="1" applyBorder="1"/>
    <xf numFmtId="3" fontId="0" fillId="0" borderId="35" xfId="0" applyNumberFormat="1" applyFill="1" applyBorder="1"/>
    <xf numFmtId="3" fontId="0" fillId="0" borderId="80" xfId="0" applyNumberFormat="1" applyBorder="1"/>
    <xf numFmtId="0" fontId="0" fillId="0" borderId="82" xfId="0" applyFill="1" applyBorder="1"/>
    <xf numFmtId="3" fontId="0" fillId="0" borderId="3" xfId="0" applyNumberFormat="1" applyFill="1" applyBorder="1"/>
    <xf numFmtId="3" fontId="0" fillId="0" borderId="82" xfId="0" applyNumberFormat="1" applyFill="1" applyBorder="1"/>
    <xf numFmtId="164" fontId="0" fillId="0" borderId="3" xfId="0" applyNumberFormat="1" applyFill="1" applyBorder="1" applyAlignment="1">
      <alignment horizontal="right"/>
    </xf>
    <xf numFmtId="0" fontId="0" fillId="0" borderId="66" xfId="0" applyFill="1" applyBorder="1"/>
    <xf numFmtId="3" fontId="0" fillId="0" borderId="66" xfId="0" applyNumberFormat="1" applyFill="1" applyBorder="1"/>
    <xf numFmtId="3" fontId="0" fillId="0" borderId="77" xfId="0" applyNumberFormat="1" applyFill="1" applyBorder="1"/>
    <xf numFmtId="164" fontId="0" fillId="0" borderId="66" xfId="0" applyNumberFormat="1" applyFill="1" applyBorder="1" applyAlignment="1">
      <alignment horizontal="right"/>
    </xf>
    <xf numFmtId="3" fontId="0" fillId="0" borderId="34" xfId="0" applyNumberFormat="1" applyFill="1" applyBorder="1"/>
    <xf numFmtId="3" fontId="0" fillId="0" borderId="41" xfId="0" applyNumberFormat="1" applyFill="1" applyBorder="1"/>
    <xf numFmtId="0" fontId="0" fillId="0" borderId="58" xfId="0" applyFill="1" applyBorder="1"/>
    <xf numFmtId="3" fontId="0" fillId="0" borderId="33" xfId="0" applyNumberFormat="1" applyFill="1" applyBorder="1"/>
    <xf numFmtId="3" fontId="0" fillId="0" borderId="58" xfId="0" applyNumberFormat="1" applyFill="1" applyBorder="1"/>
    <xf numFmtId="164" fontId="0" fillId="0" borderId="33" xfId="0" applyNumberFormat="1" applyFill="1" applyBorder="1" applyAlignment="1">
      <alignment horizontal="right"/>
    </xf>
    <xf numFmtId="0" fontId="0" fillId="0" borderId="63" xfId="0" applyFill="1" applyBorder="1"/>
    <xf numFmtId="3" fontId="0" fillId="0" borderId="48" xfId="0" applyNumberFormat="1" applyFill="1" applyBorder="1"/>
    <xf numFmtId="3" fontId="0" fillId="0" borderId="63" xfId="0" applyNumberFormat="1" applyFill="1" applyBorder="1"/>
    <xf numFmtId="164" fontId="0" fillId="0" borderId="48" xfId="0" applyNumberFormat="1" applyFill="1" applyBorder="1" applyAlignment="1">
      <alignment horizontal="right"/>
    </xf>
    <xf numFmtId="164" fontId="0" fillId="0" borderId="9" xfId="0" applyNumberFormat="1" applyFill="1" applyBorder="1" applyAlignment="1">
      <alignment horizontal="right"/>
    </xf>
    <xf numFmtId="0" fontId="0" fillId="0" borderId="16" xfId="0" applyFill="1" applyBorder="1"/>
    <xf numFmtId="3" fontId="0" fillId="0" borderId="85" xfId="0" applyNumberFormat="1" applyFill="1" applyBorder="1"/>
    <xf numFmtId="164" fontId="0" fillId="0" borderId="85" xfId="0" applyNumberFormat="1" applyFill="1" applyBorder="1" applyAlignment="1">
      <alignment horizontal="right"/>
    </xf>
    <xf numFmtId="3" fontId="0" fillId="0" borderId="0" xfId="0" applyNumberFormat="1" applyBorder="1"/>
    <xf numFmtId="0" fontId="0" fillId="0" borderId="1" xfId="0" applyFill="1" applyBorder="1"/>
    <xf numFmtId="164" fontId="0" fillId="0" borderId="4" xfId="0" applyNumberFormat="1" applyFill="1" applyBorder="1" applyAlignment="1">
      <alignment horizontal="right"/>
    </xf>
    <xf numFmtId="0" fontId="0" fillId="0" borderId="7" xfId="0" applyFill="1" applyBorder="1"/>
    <xf numFmtId="3" fontId="0" fillId="0" borderId="2" xfId="0" applyNumberFormat="1" applyFill="1" applyBorder="1"/>
    <xf numFmtId="3" fontId="0" fillId="0" borderId="24" xfId="0" applyNumberFormat="1" applyFill="1" applyBorder="1"/>
    <xf numFmtId="164" fontId="0" fillId="0" borderId="24" xfId="0" applyNumberFormat="1" applyFill="1" applyBorder="1" applyAlignment="1">
      <alignment horizontal="right"/>
    </xf>
    <xf numFmtId="0" fontId="0" fillId="0" borderId="16" xfId="0" applyBorder="1"/>
    <xf numFmtId="3" fontId="0" fillId="0" borderId="7" xfId="0" applyNumberFormat="1" applyBorder="1"/>
    <xf numFmtId="0" fontId="0" fillId="0" borderId="0" xfId="0" applyBorder="1" applyAlignment="1">
      <alignment horizontal="right"/>
    </xf>
    <xf numFmtId="3" fontId="0" fillId="0" borderId="16" xfId="0" applyNumberFormat="1" applyBorder="1"/>
    <xf numFmtId="0" fontId="0" fillId="0" borderId="89" xfId="0" applyBorder="1"/>
    <xf numFmtId="3" fontId="0" fillId="0" borderId="1" xfId="0" applyNumberFormat="1" applyBorder="1"/>
    <xf numFmtId="0" fontId="0" fillId="0" borderId="6" xfId="0" applyBorder="1" applyAlignment="1">
      <alignment horizontal="right"/>
    </xf>
    <xf numFmtId="3" fontId="0" fillId="0" borderId="5" xfId="0" applyNumberFormat="1" applyBorder="1"/>
    <xf numFmtId="3" fontId="0" fillId="0" borderId="33" xfId="0" applyNumberFormat="1" applyBorder="1"/>
    <xf numFmtId="0" fontId="0" fillId="0" borderId="43" xfId="0" applyBorder="1" applyAlignment="1">
      <alignment horizontal="right"/>
    </xf>
    <xf numFmtId="3" fontId="0" fillId="0" borderId="24" xfId="0" applyNumberFormat="1" applyBorder="1"/>
    <xf numFmtId="0" fontId="0" fillId="0" borderId="2" xfId="0" applyBorder="1" applyAlignment="1">
      <alignment horizontal="right"/>
    </xf>
    <xf numFmtId="0" fontId="0" fillId="0" borderId="82" xfId="0" applyBorder="1"/>
    <xf numFmtId="0" fontId="0" fillId="0" borderId="5" xfId="0" applyBorder="1"/>
    <xf numFmtId="0" fontId="0" fillId="0" borderId="90" xfId="0" applyBorder="1"/>
    <xf numFmtId="0" fontId="0" fillId="0" borderId="91" xfId="0" applyBorder="1"/>
    <xf numFmtId="0" fontId="0" fillId="0" borderId="58" xfId="0" applyBorder="1"/>
    <xf numFmtId="4" fontId="0" fillId="0" borderId="33" xfId="0" applyNumberFormat="1" applyBorder="1"/>
    <xf numFmtId="4" fontId="0" fillId="0" borderId="44" xfId="0" applyNumberFormat="1" applyBorder="1"/>
    <xf numFmtId="4" fontId="0" fillId="0" borderId="58" xfId="0" applyNumberFormat="1" applyBorder="1"/>
    <xf numFmtId="0" fontId="0" fillId="0" borderId="77" xfId="0" applyBorder="1"/>
    <xf numFmtId="4" fontId="0" fillId="0" borderId="66" xfId="0" applyNumberFormat="1" applyBorder="1"/>
    <xf numFmtId="4" fontId="0" fillId="0" borderId="74" xfId="0" applyNumberFormat="1" applyBorder="1"/>
    <xf numFmtId="0" fontId="0" fillId="0" borderId="75" xfId="0" applyBorder="1" applyAlignment="1">
      <alignment horizontal="right"/>
    </xf>
    <xf numFmtId="4" fontId="0" fillId="0" borderId="86" xfId="0" applyNumberFormat="1" applyBorder="1"/>
    <xf numFmtId="4" fontId="0" fillId="0" borderId="77" xfId="0" applyNumberFormat="1" applyBorder="1"/>
    <xf numFmtId="4" fontId="0" fillId="0" borderId="1" xfId="0" applyNumberFormat="1" applyBorder="1"/>
    <xf numFmtId="4" fontId="0" fillId="0" borderId="53" xfId="0" applyNumberFormat="1" applyBorder="1"/>
    <xf numFmtId="4" fontId="0" fillId="0" borderId="55" xfId="0" applyNumberFormat="1" applyBorder="1"/>
    <xf numFmtId="4" fontId="0" fillId="0" borderId="5" xfId="0" applyNumberFormat="1" applyBorder="1"/>
    <xf numFmtId="0" fontId="0" fillId="0" borderId="29" xfId="0" applyBorder="1"/>
    <xf numFmtId="3" fontId="0" fillId="0" borderId="34" xfId="0" applyNumberFormat="1" applyBorder="1"/>
    <xf numFmtId="0" fontId="0" fillId="0" borderId="39" xfId="0" applyBorder="1" applyAlignment="1">
      <alignment horizontal="right"/>
    </xf>
    <xf numFmtId="3" fontId="0" fillId="0" borderId="30" xfId="0" applyNumberFormat="1" applyBorder="1"/>
    <xf numFmtId="0" fontId="0" fillId="0" borderId="10" xfId="0" applyBorder="1" applyAlignment="1">
      <alignment horizontal="right"/>
    </xf>
    <xf numFmtId="3" fontId="0" fillId="0" borderId="48" xfId="0" applyNumberFormat="1" applyBorder="1"/>
    <xf numFmtId="0" fontId="0" fillId="0" borderId="63" xfId="0" applyBorder="1" applyAlignment="1">
      <alignment horizontal="right"/>
    </xf>
    <xf numFmtId="0" fontId="0" fillId="0" borderId="5" xfId="0" applyBorder="1" applyAlignment="1">
      <alignment horizontal="right"/>
    </xf>
    <xf numFmtId="0" fontId="0" fillId="0" borderId="89" xfId="0" applyBorder="1" applyAlignment="1">
      <alignment horizontal="right"/>
    </xf>
    <xf numFmtId="3" fontId="0" fillId="0" borderId="66" xfId="0" applyNumberFormat="1" applyBorder="1"/>
    <xf numFmtId="3" fontId="0" fillId="0" borderId="60" xfId="0" applyNumberFormat="1" applyBorder="1"/>
    <xf numFmtId="0" fontId="0" fillId="0" borderId="41" xfId="0" applyBorder="1" applyAlignment="1">
      <alignment horizontal="right"/>
    </xf>
    <xf numFmtId="0" fontId="0" fillId="2" borderId="87" xfId="0" applyFill="1" applyBorder="1" applyAlignment="1">
      <alignment horizontal="center"/>
    </xf>
    <xf numFmtId="0" fontId="0" fillId="0" borderId="79" xfId="0" applyBorder="1"/>
    <xf numFmtId="0" fontId="0" fillId="0" borderId="65" xfId="0" applyBorder="1"/>
    <xf numFmtId="0" fontId="0" fillId="0" borderId="108" xfId="0" applyBorder="1"/>
    <xf numFmtId="0" fontId="0" fillId="0" borderId="80" xfId="0" applyBorder="1"/>
    <xf numFmtId="0" fontId="0" fillId="0" borderId="109" xfId="0" applyBorder="1"/>
    <xf numFmtId="0" fontId="4" fillId="0" borderId="65" xfId="0" applyFont="1" applyBorder="1"/>
    <xf numFmtId="4" fontId="0" fillId="0" borderId="35" xfId="0" applyNumberFormat="1" applyFill="1" applyBorder="1" applyAlignment="1">
      <alignment horizontal="right"/>
    </xf>
    <xf numFmtId="0" fontId="17" fillId="0" borderId="0" xfId="0" applyFont="1" applyFill="1" applyAlignment="1">
      <alignment horizontal="center" vertical="center"/>
    </xf>
    <xf numFmtId="0" fontId="32" fillId="0" borderId="1" xfId="0" applyFont="1" applyFill="1" applyBorder="1" applyAlignment="1">
      <alignment horizontal="center" vertical="center"/>
    </xf>
    <xf numFmtId="0" fontId="0" fillId="0" borderId="94" xfId="0" applyFont="1" applyBorder="1" applyAlignment="1">
      <alignment horizontal="left" wrapText="1" indent="1"/>
    </xf>
    <xf numFmtId="0" fontId="0" fillId="0" borderId="0" xfId="0" applyFont="1" applyBorder="1" applyAlignment="1">
      <alignment horizontal="left" wrapText="1" indent="1"/>
    </xf>
    <xf numFmtId="0" fontId="2" fillId="0" borderId="4" xfId="0" applyFont="1" applyFill="1" applyBorder="1" applyAlignment="1">
      <alignment horizontal="left" vertical="top" wrapText="1" indent="1"/>
    </xf>
    <xf numFmtId="0" fontId="7" fillId="0" borderId="4" xfId="0" applyFont="1" applyFill="1" applyBorder="1" applyAlignment="1">
      <alignment horizontal="left" wrapText="1" indent="1"/>
    </xf>
    <xf numFmtId="0" fontId="7" fillId="0" borderId="106" xfId="0" applyFont="1" applyFill="1" applyBorder="1" applyAlignment="1">
      <alignment horizontal="left" wrapText="1" indent="1"/>
    </xf>
    <xf numFmtId="0" fontId="0" fillId="0" borderId="0" xfId="0" applyAlignment="1">
      <alignment horizontal="left" wrapText="1" indent="1"/>
    </xf>
    <xf numFmtId="0" fontId="7" fillId="3" borderId="100" xfId="0" applyFont="1" applyFill="1" applyBorder="1" applyAlignment="1">
      <alignment vertical="center"/>
    </xf>
    <xf numFmtId="0" fontId="7" fillId="3" borderId="1" xfId="0" applyFont="1" applyFill="1" applyBorder="1" applyAlignment="1">
      <alignment vertical="center"/>
    </xf>
    <xf numFmtId="0" fontId="7" fillId="3" borderId="4" xfId="0" applyFont="1" applyFill="1" applyBorder="1" applyAlignment="1">
      <alignment horizontal="left" wrapText="1" indent="1"/>
    </xf>
    <xf numFmtId="3" fontId="0" fillId="3" borderId="100" xfId="0" applyNumberFormat="1" applyFont="1" applyFill="1" applyBorder="1" applyAlignment="1">
      <alignment horizontal="center"/>
    </xf>
    <xf numFmtId="169" fontId="0" fillId="3" borderId="1" xfId="1" applyNumberFormat="1" applyFont="1" applyFill="1" applyBorder="1"/>
    <xf numFmtId="164" fontId="0" fillId="3" borderId="1" xfId="0" applyNumberFormat="1" applyFont="1" applyFill="1" applyBorder="1"/>
    <xf numFmtId="44" fontId="0" fillId="3" borderId="101" xfId="1" applyFont="1" applyFill="1" applyBorder="1"/>
    <xf numFmtId="3" fontId="9" fillId="3" borderId="5" xfId="5" applyNumberFormat="1" applyFont="1" applyFill="1" applyBorder="1" applyAlignment="1">
      <alignment horizontal="center"/>
    </xf>
    <xf numFmtId="170" fontId="9" fillId="3" borderId="1" xfId="5" applyNumberFormat="1" applyFont="1" applyFill="1" applyBorder="1"/>
    <xf numFmtId="164" fontId="9" fillId="3" borderId="1" xfId="5" applyNumberFormat="1" applyFont="1" applyFill="1" applyBorder="1"/>
    <xf numFmtId="44" fontId="9" fillId="3" borderId="4" xfId="1" applyFont="1" applyFill="1" applyBorder="1"/>
    <xf numFmtId="1" fontId="9" fillId="3" borderId="100" xfId="1" applyNumberFormat="1" applyFont="1" applyFill="1" applyBorder="1" applyAlignment="1">
      <alignment horizontal="center"/>
    </xf>
    <xf numFmtId="44" fontId="9" fillId="3" borderId="1" xfId="1" applyFont="1" applyFill="1" applyBorder="1"/>
    <xf numFmtId="171" fontId="9" fillId="3" borderId="1" xfId="9" applyNumberFormat="1" applyFont="1" applyFill="1" applyBorder="1"/>
    <xf numFmtId="44" fontId="9" fillId="3" borderId="101" xfId="1" applyFont="1" applyFill="1" applyBorder="1"/>
    <xf numFmtId="1" fontId="9" fillId="3" borderId="5" xfId="1" applyNumberFormat="1" applyFont="1" applyFill="1" applyBorder="1" applyAlignment="1">
      <alignment horizontal="center"/>
    </xf>
    <xf numFmtId="0" fontId="9" fillId="3" borderId="100" xfId="1" applyNumberFormat="1" applyFont="1" applyFill="1" applyBorder="1" applyAlignment="1">
      <alignment horizontal="center"/>
    </xf>
    <xf numFmtId="0" fontId="9" fillId="3" borderId="100" xfId="1" applyNumberFormat="1" applyFont="1" applyFill="1" applyBorder="1" applyAlignment="1">
      <alignment horizontal="center" vertical="center"/>
    </xf>
    <xf numFmtId="171" fontId="0" fillId="3" borderId="1" xfId="9" applyNumberFormat="1" applyFont="1" applyFill="1" applyBorder="1"/>
    <xf numFmtId="3" fontId="0" fillId="3" borderId="100" xfId="0" applyNumberFormat="1" applyFill="1" applyBorder="1" applyAlignment="1">
      <alignment horizontal="center"/>
    </xf>
    <xf numFmtId="164" fontId="0" fillId="3" borderId="1" xfId="0" applyNumberFormat="1" applyFill="1" applyBorder="1"/>
    <xf numFmtId="44" fontId="16" fillId="3" borderId="101" xfId="1" applyFont="1" applyFill="1" applyBorder="1"/>
    <xf numFmtId="3" fontId="16" fillId="3" borderId="5" xfId="0" applyNumberFormat="1" applyFont="1" applyFill="1" applyBorder="1" applyAlignment="1">
      <alignment horizontal="center"/>
    </xf>
    <xf numFmtId="170" fontId="16" fillId="3" borderId="1" xfId="0" applyNumberFormat="1" applyFont="1" applyFill="1" applyBorder="1"/>
    <xf numFmtId="164" fontId="16" fillId="3" borderId="1" xfId="0" applyNumberFormat="1" applyFont="1" applyFill="1" applyBorder="1"/>
    <xf numFmtId="44" fontId="16" fillId="3" borderId="4" xfId="1" applyFont="1" applyFill="1" applyBorder="1"/>
    <xf numFmtId="1" fontId="16" fillId="3" borderId="100" xfId="1" applyNumberFormat="1" applyFont="1" applyFill="1" applyBorder="1" applyAlignment="1">
      <alignment horizontal="center"/>
    </xf>
    <xf numFmtId="44" fontId="16" fillId="3" borderId="1" xfId="1" applyFont="1" applyFill="1" applyBorder="1"/>
    <xf numFmtId="171" fontId="16" fillId="3" borderId="1" xfId="9" applyNumberFormat="1" applyFont="1" applyFill="1" applyBorder="1"/>
    <xf numFmtId="1" fontId="16" fillId="3" borderId="5" xfId="1" applyNumberFormat="1" applyFont="1" applyFill="1" applyBorder="1" applyAlignment="1">
      <alignment horizontal="center"/>
    </xf>
    <xf numFmtId="169" fontId="16" fillId="3" borderId="1" xfId="1" applyNumberFormat="1" applyFont="1" applyFill="1" applyBorder="1"/>
    <xf numFmtId="0" fontId="16" fillId="3" borderId="100" xfId="1" applyNumberFormat="1" applyFont="1" applyFill="1" applyBorder="1" applyAlignment="1">
      <alignment horizontal="center"/>
    </xf>
    <xf numFmtId="0" fontId="0" fillId="3" borderId="100" xfId="1" applyNumberFormat="1" applyFont="1" applyFill="1" applyBorder="1" applyAlignment="1">
      <alignment horizontal="center" vertical="center"/>
    </xf>
    <xf numFmtId="0" fontId="2" fillId="0" borderId="0" xfId="0" applyFont="1" applyFill="1"/>
    <xf numFmtId="3" fontId="0" fillId="0" borderId="100" xfId="0" applyNumberFormat="1" applyFill="1" applyBorder="1" applyAlignment="1">
      <alignment horizontal="center"/>
    </xf>
    <xf numFmtId="164" fontId="0" fillId="0" borderId="1" xfId="0" applyNumberFormat="1" applyFill="1" applyBorder="1"/>
    <xf numFmtId="44" fontId="16" fillId="0" borderId="101" xfId="1" applyFont="1" applyFill="1" applyBorder="1"/>
    <xf numFmtId="3" fontId="16" fillId="0" borderId="5" xfId="0" applyNumberFormat="1" applyFont="1" applyFill="1" applyBorder="1" applyAlignment="1">
      <alignment horizontal="center"/>
    </xf>
    <xf numFmtId="170" fontId="16" fillId="0" borderId="1" xfId="0" applyNumberFormat="1" applyFont="1" applyFill="1" applyBorder="1"/>
    <xf numFmtId="164" fontId="16" fillId="0" borderId="1" xfId="0" applyNumberFormat="1" applyFont="1" applyFill="1" applyBorder="1"/>
    <xf numFmtId="44" fontId="16" fillId="0" borderId="4" xfId="1" applyFont="1" applyFill="1" applyBorder="1"/>
    <xf numFmtId="1" fontId="16" fillId="0" borderId="100" xfId="1" applyNumberFormat="1" applyFont="1" applyFill="1" applyBorder="1" applyAlignment="1">
      <alignment horizontal="center"/>
    </xf>
    <xf numFmtId="44" fontId="16" fillId="0" borderId="1" xfId="1" applyFont="1" applyFill="1" applyBorder="1"/>
    <xf numFmtId="171" fontId="16" fillId="0" borderId="1" xfId="9" applyNumberFormat="1" applyFont="1" applyFill="1" applyBorder="1"/>
    <xf numFmtId="1" fontId="16" fillId="0" borderId="5" xfId="1" applyNumberFormat="1" applyFont="1" applyFill="1" applyBorder="1" applyAlignment="1">
      <alignment horizontal="center"/>
    </xf>
    <xf numFmtId="169" fontId="16" fillId="0" borderId="1" xfId="1" applyNumberFormat="1" applyFont="1" applyFill="1" applyBorder="1"/>
    <xf numFmtId="0" fontId="16" fillId="0" borderId="100" xfId="1" applyNumberFormat="1" applyFont="1" applyFill="1" applyBorder="1" applyAlignment="1">
      <alignment horizontal="center"/>
    </xf>
    <xf numFmtId="0" fontId="0" fillId="0" borderId="100" xfId="1" applyNumberFormat="1" applyFont="1" applyFill="1" applyBorder="1" applyAlignment="1">
      <alignment horizontal="center" vertical="center"/>
    </xf>
    <xf numFmtId="44" fontId="0" fillId="0" borderId="0" xfId="0" applyNumberFormat="1"/>
    <xf numFmtId="44" fontId="9" fillId="3" borderId="1" xfId="1" applyFont="1" applyFill="1" applyBorder="1" applyAlignment="1">
      <alignment horizontal="center"/>
    </xf>
    <xf numFmtId="44" fontId="9" fillId="3" borderId="1" xfId="0" applyNumberFormat="1" applyFont="1" applyFill="1" applyBorder="1" applyAlignment="1">
      <alignment horizontal="center"/>
    </xf>
    <xf numFmtId="0" fontId="36" fillId="0" borderId="0" xfId="0" applyFont="1"/>
    <xf numFmtId="0" fontId="36" fillId="5" borderId="0" xfId="0" applyFont="1" applyFill="1"/>
    <xf numFmtId="0" fontId="37" fillId="6" borderId="0" xfId="0" applyFont="1" applyFill="1" applyAlignment="1">
      <alignment horizontal="left"/>
    </xf>
    <xf numFmtId="44" fontId="37" fillId="6" borderId="0" xfId="0" applyNumberFormat="1" applyFont="1" applyFill="1"/>
    <xf numFmtId="0" fontId="36" fillId="5" borderId="0" xfId="0" applyFont="1" applyFill="1" applyAlignment="1">
      <alignment horizontal="left" indent="1"/>
    </xf>
    <xf numFmtId="44" fontId="36" fillId="5" borderId="0" xfId="0" applyNumberFormat="1" applyFont="1" applyFill="1"/>
    <xf numFmtId="3" fontId="9" fillId="0" borderId="1" xfId="5" applyNumberFormat="1" applyFont="1" applyFill="1" applyBorder="1" applyAlignment="1">
      <alignment horizontal="center"/>
    </xf>
    <xf numFmtId="170" fontId="9" fillId="0" borderId="1" xfId="11" applyNumberFormat="1" applyFont="1" applyFill="1" applyBorder="1" applyAlignment="1">
      <alignment horizontal="center"/>
    </xf>
    <xf numFmtId="174" fontId="14" fillId="0" borderId="1" xfId="0" applyNumberFormat="1" applyFont="1" applyBorder="1" applyAlignment="1">
      <alignment vertical="center"/>
    </xf>
    <xf numFmtId="4" fontId="0" fillId="0" borderId="16" xfId="0" applyNumberFormat="1" applyBorder="1" applyAlignment="1">
      <alignment horizontal="right"/>
    </xf>
    <xf numFmtId="4" fontId="0" fillId="0" borderId="5" xfId="0" applyNumberFormat="1" applyBorder="1" applyAlignment="1">
      <alignment horizontal="right"/>
    </xf>
    <xf numFmtId="4" fontId="0" fillId="0" borderId="58" xfId="0" applyNumberFormat="1" applyBorder="1" applyAlignment="1">
      <alignment horizontal="right"/>
    </xf>
    <xf numFmtId="4" fontId="0" fillId="0" borderId="29" xfId="0" applyNumberFormat="1" applyBorder="1" applyAlignment="1">
      <alignment horizontal="right"/>
    </xf>
    <xf numFmtId="4" fontId="0" fillId="0" borderId="77" xfId="0" applyNumberFormat="1" applyBorder="1" applyAlignment="1">
      <alignment horizontal="right"/>
    </xf>
    <xf numFmtId="4" fontId="0" fillId="0" borderId="41" xfId="0" applyNumberFormat="1" applyBorder="1" applyAlignment="1">
      <alignment horizontal="right"/>
    </xf>
    <xf numFmtId="4" fontId="0" fillId="0" borderId="13" xfId="0" applyNumberFormat="1" applyBorder="1" applyAlignment="1">
      <alignment horizontal="right"/>
    </xf>
    <xf numFmtId="4" fontId="0" fillId="0" borderId="60" xfId="0" applyNumberFormat="1" applyBorder="1" applyAlignment="1">
      <alignment horizontal="right"/>
    </xf>
    <xf numFmtId="3" fontId="0" fillId="0" borderId="1" xfId="0" applyNumberFormat="1" applyFont="1" applyFill="1" applyBorder="1" applyAlignment="1">
      <alignment horizontal="center"/>
    </xf>
    <xf numFmtId="170" fontId="0" fillId="0" borderId="1" xfId="11" applyNumberFormat="1" applyFont="1" applyFill="1" applyBorder="1" applyAlignment="1">
      <alignment horizontal="center"/>
    </xf>
    <xf numFmtId="0" fontId="9" fillId="3" borderId="100" xfId="5" applyFont="1" applyFill="1" applyBorder="1" applyAlignment="1">
      <alignment vertical="center"/>
    </xf>
    <xf numFmtId="0" fontId="9" fillId="3" borderId="1" xfId="5" applyFont="1" applyFill="1" applyBorder="1" applyAlignment="1">
      <alignment vertical="center"/>
    </xf>
    <xf numFmtId="3" fontId="9" fillId="3" borderId="1" xfId="5" applyNumberFormat="1" applyFont="1" applyFill="1" applyBorder="1" applyAlignment="1">
      <alignment horizontal="center"/>
    </xf>
    <xf numFmtId="170" fontId="9" fillId="3" borderId="1" xfId="11" applyNumberFormat="1" applyFont="1" applyFill="1" applyBorder="1" applyAlignment="1">
      <alignment horizontal="center"/>
    </xf>
    <xf numFmtId="0" fontId="9" fillId="0" borderId="100" xfId="5" applyFont="1" applyFill="1" applyBorder="1" applyAlignment="1">
      <alignment vertical="center"/>
    </xf>
    <xf numFmtId="0" fontId="9" fillId="0" borderId="1" xfId="5" applyNumberFormat="1" applyFont="1" applyFill="1" applyBorder="1" applyAlignment="1">
      <alignment vertical="center"/>
    </xf>
    <xf numFmtId="0" fontId="9" fillId="3" borderId="1" xfId="5" applyNumberFormat="1" applyFont="1" applyFill="1" applyBorder="1" applyAlignment="1">
      <alignment vertical="center"/>
    </xf>
    <xf numFmtId="3" fontId="9" fillId="0" borderId="100" xfId="5" applyNumberFormat="1" applyFont="1" applyFill="1" applyBorder="1" applyAlignment="1">
      <alignment horizontal="center"/>
    </xf>
    <xf numFmtId="172" fontId="9" fillId="0" borderId="101" xfId="11" applyFont="1" applyFill="1" applyBorder="1" applyAlignment="1">
      <alignment horizontal="center"/>
    </xf>
    <xf numFmtId="3" fontId="9" fillId="3" borderId="100" xfId="5" applyNumberFormat="1" applyFont="1" applyFill="1" applyBorder="1" applyAlignment="1">
      <alignment horizontal="center"/>
    </xf>
    <xf numFmtId="172" fontId="9" fillId="3" borderId="101" xfId="11" applyFont="1" applyFill="1" applyBorder="1" applyAlignment="1">
      <alignment horizontal="center"/>
    </xf>
    <xf numFmtId="0" fontId="0" fillId="0" borderId="94" xfId="0" applyFont="1" applyBorder="1" applyAlignment="1">
      <alignment wrapText="1"/>
    </xf>
    <xf numFmtId="0" fontId="0" fillId="0" borderId="0" xfId="0" applyFont="1" applyBorder="1" applyAlignment="1">
      <alignment wrapText="1"/>
    </xf>
    <xf numFmtId="0" fontId="2" fillId="0" borderId="4" xfId="0" applyFont="1" applyFill="1" applyBorder="1" applyAlignment="1">
      <alignment vertical="top" wrapText="1"/>
    </xf>
    <xf numFmtId="0" fontId="9" fillId="3" borderId="4" xfId="5" quotePrefix="1" applyFont="1" applyFill="1" applyBorder="1" applyAlignment="1">
      <alignment vertical="center"/>
    </xf>
    <xf numFmtId="0" fontId="9" fillId="0" borderId="4" xfId="5" quotePrefix="1" applyFont="1" applyFill="1" applyBorder="1" applyAlignment="1">
      <alignment vertical="center"/>
    </xf>
    <xf numFmtId="0" fontId="0" fillId="0" borderId="0" xfId="0" applyAlignment="1">
      <alignment wrapText="1"/>
    </xf>
    <xf numFmtId="0" fontId="9" fillId="0" borderId="0" xfId="0" applyFont="1" applyFill="1"/>
    <xf numFmtId="0" fontId="9" fillId="0" borderId="0" xfId="0" applyFont="1"/>
    <xf numFmtId="44" fontId="36" fillId="0" borderId="0" xfId="0" applyNumberFormat="1" applyFont="1"/>
    <xf numFmtId="44" fontId="14" fillId="0" borderId="1" xfId="0" applyNumberFormat="1" applyFont="1" applyBorder="1" applyAlignment="1">
      <alignment vertical="center"/>
    </xf>
    <xf numFmtId="174" fontId="38" fillId="0" borderId="1" xfId="0" applyNumberFormat="1" applyFont="1" applyBorder="1" applyAlignment="1">
      <alignment vertical="center"/>
    </xf>
    <xf numFmtId="0" fontId="4" fillId="3" borderId="4" xfId="0" applyFont="1" applyFill="1" applyBorder="1"/>
    <xf numFmtId="3" fontId="4" fillId="3" borderId="4" xfId="0" applyNumberFormat="1" applyFont="1" applyFill="1" applyBorder="1"/>
    <xf numFmtId="164" fontId="4" fillId="3" borderId="4" xfId="0" applyNumberFormat="1" applyFont="1" applyFill="1" applyBorder="1" applyAlignment="1">
      <alignment horizontal="right"/>
    </xf>
    <xf numFmtId="1" fontId="0" fillId="3" borderId="53" xfId="0" applyNumberFormat="1" applyFill="1" applyBorder="1"/>
    <xf numFmtId="3" fontId="0" fillId="3" borderId="54" xfId="0" applyNumberFormat="1" applyFill="1" applyBorder="1"/>
    <xf numFmtId="1" fontId="0" fillId="3" borderId="54" xfId="0" applyNumberFormat="1" applyFill="1" applyBorder="1"/>
    <xf numFmtId="3" fontId="0" fillId="3" borderId="6" xfId="0" applyNumberFormat="1" applyFill="1" applyBorder="1"/>
    <xf numFmtId="3" fontId="0" fillId="3" borderId="55" xfId="0" applyNumberFormat="1" applyFill="1" applyBorder="1"/>
    <xf numFmtId="0" fontId="4" fillId="3" borderId="48" xfId="0" applyFont="1" applyFill="1" applyBorder="1"/>
    <xf numFmtId="3" fontId="4" fillId="3" borderId="49" xfId="0" applyNumberFormat="1" applyFont="1" applyFill="1" applyBorder="1"/>
    <xf numFmtId="164" fontId="4" fillId="3" borderId="49" xfId="0" applyNumberFormat="1" applyFont="1" applyFill="1" applyBorder="1" applyAlignment="1">
      <alignment horizontal="right"/>
    </xf>
    <xf numFmtId="1" fontId="0" fillId="3" borderId="50" xfId="0" applyNumberFormat="1" applyFill="1" applyBorder="1"/>
    <xf numFmtId="3" fontId="0" fillId="3" borderId="51" xfId="0" applyNumberFormat="1" applyFill="1" applyBorder="1"/>
    <xf numFmtId="1" fontId="0" fillId="3" borderId="51" xfId="0" applyNumberFormat="1" applyFill="1" applyBorder="1"/>
    <xf numFmtId="3" fontId="0" fillId="3" borderId="52" xfId="0" applyNumberFormat="1" applyFill="1" applyBorder="1"/>
    <xf numFmtId="1" fontId="0" fillId="3" borderId="26" xfId="0" applyNumberFormat="1" applyFill="1" applyBorder="1"/>
    <xf numFmtId="3" fontId="0" fillId="3" borderId="28" xfId="0" applyNumberFormat="1" applyFill="1" applyBorder="1"/>
    <xf numFmtId="3" fontId="0" fillId="3" borderId="27" xfId="0" applyNumberFormat="1" applyFill="1" applyBorder="1"/>
    <xf numFmtId="3" fontId="4" fillId="3" borderId="25" xfId="0" applyNumberFormat="1" applyFont="1" applyFill="1" applyBorder="1"/>
    <xf numFmtId="164" fontId="4" fillId="3" borderId="25" xfId="0" applyNumberFormat="1" applyFont="1" applyFill="1" applyBorder="1" applyAlignment="1">
      <alignment horizontal="right"/>
    </xf>
    <xf numFmtId="1" fontId="0" fillId="3" borderId="27" xfId="0" applyNumberFormat="1" applyFill="1" applyBorder="1"/>
    <xf numFmtId="3" fontId="0" fillId="3" borderId="2" xfId="0" applyNumberFormat="1" applyFill="1" applyBorder="1"/>
    <xf numFmtId="1" fontId="0" fillId="3" borderId="36" xfId="0" applyNumberFormat="1" applyFill="1" applyBorder="1"/>
    <xf numFmtId="3" fontId="0" fillId="3" borderId="46" xfId="0" applyNumberFormat="1" applyFill="1" applyBorder="1"/>
    <xf numFmtId="3" fontId="0" fillId="3" borderId="47" xfId="0" applyNumberFormat="1" applyFill="1" applyBorder="1"/>
    <xf numFmtId="0" fontId="0" fillId="0" borderId="0" xfId="0" applyAlignment="1">
      <alignment vertical="top"/>
    </xf>
    <xf numFmtId="0" fontId="5" fillId="2" borderId="7" xfId="0" applyFont="1" applyFill="1" applyBorder="1" applyAlignment="1">
      <alignment vertical="top"/>
    </xf>
    <xf numFmtId="0" fontId="5" fillId="2" borderId="24" xfId="0" applyFont="1" applyFill="1" applyBorder="1" applyAlignment="1">
      <alignment vertical="top"/>
    </xf>
    <xf numFmtId="0" fontId="0" fillId="2" borderId="24" xfId="0" applyFill="1" applyBorder="1" applyAlignment="1">
      <alignment horizontal="center" vertical="top" textRotation="90"/>
    </xf>
    <xf numFmtId="0" fontId="5" fillId="2" borderId="30" xfId="0" applyFont="1" applyFill="1" applyBorder="1" applyAlignment="1">
      <alignment vertical="top"/>
    </xf>
    <xf numFmtId="0" fontId="5" fillId="2" borderId="35" xfId="0" applyFont="1" applyFill="1" applyBorder="1" applyAlignment="1">
      <alignment vertical="top"/>
    </xf>
    <xf numFmtId="0" fontId="5" fillId="2" borderId="34" xfId="0" applyFont="1" applyFill="1" applyBorder="1" applyAlignment="1">
      <alignment vertical="top"/>
    </xf>
    <xf numFmtId="0" fontId="5" fillId="2" borderId="66" xfId="0" applyFont="1" applyFill="1" applyBorder="1" applyAlignment="1">
      <alignment vertical="top"/>
    </xf>
    <xf numFmtId="0" fontId="5" fillId="2" borderId="48" xfId="0" applyFont="1" applyFill="1" applyBorder="1" applyAlignment="1">
      <alignment vertical="top"/>
    </xf>
    <xf numFmtId="0" fontId="0" fillId="2" borderId="17" xfId="0" applyFill="1" applyBorder="1" applyAlignment="1">
      <alignment vertical="top"/>
    </xf>
    <xf numFmtId="0" fontId="0" fillId="0" borderId="7" xfId="0" applyBorder="1" applyAlignment="1">
      <alignment vertical="top"/>
    </xf>
    <xf numFmtId="0" fontId="0" fillId="0" borderId="34" xfId="0" applyBorder="1" applyAlignment="1">
      <alignment vertical="top"/>
    </xf>
    <xf numFmtId="0" fontId="0" fillId="0" borderId="66" xfId="0" applyBorder="1" applyAlignment="1">
      <alignment vertical="top"/>
    </xf>
    <xf numFmtId="0" fontId="0" fillId="0" borderId="48" xfId="0" applyBorder="1" applyAlignment="1">
      <alignment vertical="top"/>
    </xf>
    <xf numFmtId="0" fontId="0" fillId="0" borderId="33" xfId="0" applyBorder="1" applyAlignment="1">
      <alignment vertical="top"/>
    </xf>
    <xf numFmtId="0" fontId="0" fillId="0" borderId="1" xfId="0" applyBorder="1" applyAlignment="1">
      <alignment vertical="top"/>
    </xf>
    <xf numFmtId="0" fontId="0" fillId="0" borderId="30" xfId="0" applyBorder="1" applyAlignment="1">
      <alignment vertical="top"/>
    </xf>
    <xf numFmtId="0" fontId="0" fillId="0" borderId="24" xfId="0" applyBorder="1" applyAlignment="1">
      <alignment vertical="top"/>
    </xf>
    <xf numFmtId="0" fontId="5" fillId="0" borderId="0" xfId="0" applyFont="1" applyAlignment="1">
      <alignment vertical="top"/>
    </xf>
    <xf numFmtId="0" fontId="0" fillId="2" borderId="69" xfId="0" applyFill="1" applyBorder="1" applyAlignment="1">
      <alignment horizontal="center" vertical="top"/>
    </xf>
    <xf numFmtId="0" fontId="0" fillId="0" borderId="36" xfId="0" applyBorder="1" applyAlignment="1">
      <alignment vertical="top"/>
    </xf>
    <xf numFmtId="0" fontId="0" fillId="0" borderId="53" xfId="0" applyBorder="1" applyAlignment="1">
      <alignment vertical="top"/>
    </xf>
    <xf numFmtId="0" fontId="0" fillId="0" borderId="57" xfId="0" applyBorder="1" applyAlignment="1">
      <alignment vertical="top"/>
    </xf>
    <xf numFmtId="0" fontId="0" fillId="0" borderId="26" xfId="0" applyBorder="1" applyAlignment="1">
      <alignment vertical="top"/>
    </xf>
    <xf numFmtId="0" fontId="0" fillId="0" borderId="74" xfId="0" applyBorder="1" applyAlignment="1">
      <alignment vertical="top"/>
    </xf>
    <xf numFmtId="0" fontId="0" fillId="0" borderId="50" xfId="0" applyBorder="1" applyAlignment="1">
      <alignment vertical="top"/>
    </xf>
    <xf numFmtId="0" fontId="0" fillId="0" borderId="31" xfId="0" applyBorder="1" applyAlignment="1">
      <alignment vertical="top"/>
    </xf>
    <xf numFmtId="0" fontId="0" fillId="0" borderId="40" xfId="0" applyBorder="1" applyAlignment="1">
      <alignment vertical="top"/>
    </xf>
    <xf numFmtId="0" fontId="5" fillId="2" borderId="30" xfId="0" applyFont="1" applyFill="1" applyBorder="1" applyAlignment="1">
      <alignment horizontal="left"/>
    </xf>
    <xf numFmtId="0" fontId="0" fillId="2" borderId="87" xfId="0" applyFill="1" applyBorder="1" applyAlignment="1">
      <alignment horizontal="left"/>
    </xf>
    <xf numFmtId="44" fontId="0" fillId="3" borderId="0" xfId="0" applyNumberFormat="1" applyFill="1"/>
    <xf numFmtId="3" fontId="39" fillId="0" borderId="4" xfId="0" applyNumberFormat="1" applyFont="1" applyBorder="1"/>
    <xf numFmtId="164" fontId="39" fillId="0" borderId="4" xfId="0" applyNumberFormat="1" applyFont="1" applyBorder="1" applyAlignment="1">
      <alignment horizontal="right"/>
    </xf>
    <xf numFmtId="1" fontId="40" fillId="0" borderId="53" xfId="0" applyNumberFormat="1" applyFont="1" applyBorder="1"/>
    <xf numFmtId="3" fontId="40" fillId="0" borderId="54" xfId="0" applyNumberFormat="1" applyFont="1" applyBorder="1"/>
    <xf numFmtId="1" fontId="40" fillId="0" borderId="54" xfId="0" applyNumberFormat="1" applyFont="1" applyBorder="1"/>
    <xf numFmtId="3" fontId="40" fillId="0" borderId="6" xfId="0" applyNumberFormat="1" applyFont="1" applyBorder="1"/>
    <xf numFmtId="3" fontId="40" fillId="0" borderId="55" xfId="0" applyNumberFormat="1" applyFont="1" applyBorder="1"/>
    <xf numFmtId="3" fontId="4" fillId="3" borderId="35" xfId="0" applyNumberFormat="1" applyFont="1" applyFill="1" applyBorder="1"/>
    <xf numFmtId="164" fontId="4" fillId="3" borderId="35" xfId="0" applyNumberFormat="1" applyFont="1" applyFill="1" applyBorder="1" applyAlignment="1">
      <alignment horizontal="right"/>
    </xf>
    <xf numFmtId="1" fontId="0" fillId="3" borderId="57" xfId="0" applyNumberFormat="1" applyFill="1" applyBorder="1"/>
    <xf numFmtId="3" fontId="0" fillId="3" borderId="42" xfId="0" applyNumberFormat="1" applyFill="1" applyBorder="1"/>
    <xf numFmtId="1" fontId="0" fillId="3" borderId="42" xfId="0" applyNumberFormat="1" applyFill="1" applyBorder="1"/>
    <xf numFmtId="3" fontId="0" fillId="3" borderId="43" xfId="0" applyNumberFormat="1" applyFill="1" applyBorder="1"/>
    <xf numFmtId="3" fontId="0" fillId="3" borderId="37" xfId="0" applyNumberFormat="1" applyFill="1" applyBorder="1"/>
    <xf numFmtId="1" fontId="0" fillId="3" borderId="40" xfId="0" applyNumberFormat="1" applyFill="1" applyBorder="1"/>
    <xf numFmtId="3" fontId="0" fillId="3" borderId="38" xfId="0" applyNumberFormat="1" applyFill="1" applyBorder="1"/>
    <xf numFmtId="172" fontId="0" fillId="0" borderId="1" xfId="11" applyFont="1" applyFill="1" applyBorder="1" applyAlignment="1">
      <alignment horizontal="center"/>
    </xf>
    <xf numFmtId="0" fontId="19" fillId="0" borderId="0" xfId="0" applyFont="1" applyAlignment="1">
      <alignment horizontal="left" wrapText="1"/>
    </xf>
    <xf numFmtId="0" fontId="9" fillId="0" borderId="1" xfId="5" applyFont="1" applyFill="1" applyBorder="1" applyAlignment="1">
      <alignment vertical="center"/>
    </xf>
    <xf numFmtId="172" fontId="0" fillId="0" borderId="0" xfId="0" applyNumberFormat="1" applyFill="1"/>
    <xf numFmtId="0" fontId="9" fillId="0" borderId="1" xfId="5" quotePrefix="1" applyFont="1" applyFill="1" applyBorder="1" applyAlignment="1">
      <alignment horizontal="left" vertical="center"/>
    </xf>
    <xf numFmtId="0" fontId="9" fillId="0" borderId="100" xfId="5" applyFont="1" applyFill="1" applyBorder="1"/>
    <xf numFmtId="0" fontId="9" fillId="0" borderId="1" xfId="5" applyFont="1" applyFill="1" applyBorder="1"/>
    <xf numFmtId="0" fontId="9" fillId="0" borderId="4" xfId="5" applyFont="1" applyFill="1" applyBorder="1" applyAlignment="1"/>
    <xf numFmtId="44" fontId="0" fillId="0" borderId="0" xfId="0" applyNumberFormat="1" applyFill="1"/>
    <xf numFmtId="0" fontId="9" fillId="0" borderId="100" xfId="5" applyNumberFormat="1" applyFont="1" applyFill="1" applyBorder="1" applyAlignment="1">
      <alignment vertical="center"/>
    </xf>
    <xf numFmtId="0" fontId="9" fillId="0" borderId="100" xfId="5" quotePrefix="1" applyFont="1" applyFill="1" applyBorder="1" applyAlignment="1">
      <alignment horizontal="left" vertical="center"/>
    </xf>
    <xf numFmtId="0" fontId="0" fillId="0" borderId="0" xfId="0" applyFill="1" applyAlignment="1"/>
    <xf numFmtId="0" fontId="0" fillId="0" borderId="0" xfId="0" applyFill="1" applyAlignment="1">
      <alignment wrapText="1"/>
    </xf>
    <xf numFmtId="1" fontId="0" fillId="0" borderId="0" xfId="0" applyNumberFormat="1" applyFill="1" applyAlignment="1">
      <alignment horizontal="center"/>
    </xf>
    <xf numFmtId="0" fontId="16" fillId="0" borderId="0" xfId="0" applyFont="1" applyFill="1"/>
    <xf numFmtId="1" fontId="16" fillId="0" borderId="0" xfId="0" applyNumberFormat="1" applyFont="1" applyFill="1" applyAlignment="1">
      <alignment horizontal="center"/>
    </xf>
    <xf numFmtId="171" fontId="16" fillId="0" borderId="0" xfId="9" applyNumberFormat="1" applyFont="1" applyFill="1"/>
    <xf numFmtId="0" fontId="16" fillId="0" borderId="0" xfId="0" applyNumberFormat="1" applyFont="1" applyFill="1" applyAlignment="1">
      <alignment horizontal="center"/>
    </xf>
    <xf numFmtId="0" fontId="0" fillId="0" borderId="0" xfId="0" applyNumberFormat="1" applyFill="1" applyAlignment="1">
      <alignment horizontal="center" vertical="center"/>
    </xf>
    <xf numFmtId="171" fontId="0" fillId="0" borderId="0" xfId="9" applyNumberFormat="1" applyFont="1" applyFill="1"/>
    <xf numFmtId="0" fontId="0" fillId="0" borderId="0" xfId="0" applyFill="1" applyAlignment="1">
      <alignment horizontal="left"/>
    </xf>
    <xf numFmtId="0" fontId="2" fillId="0" borderId="1" xfId="0" applyFont="1" applyFill="1" applyBorder="1" applyAlignment="1">
      <alignment horizontal="right" vertical="top" wrapText="1"/>
    </xf>
    <xf numFmtId="3" fontId="2" fillId="0" borderId="1" xfId="0" applyNumberFormat="1" applyFont="1" applyFill="1" applyBorder="1" applyAlignment="1">
      <alignment horizontal="right" vertical="top" wrapText="1"/>
    </xf>
    <xf numFmtId="0" fontId="2" fillId="0" borderId="101" xfId="0" applyFont="1" applyFill="1" applyBorder="1" applyAlignment="1">
      <alignment horizontal="right" vertical="top" wrapText="1"/>
    </xf>
    <xf numFmtId="171" fontId="2" fillId="0" borderId="1" xfId="9" applyNumberFormat="1" applyFont="1" applyFill="1" applyBorder="1" applyAlignment="1">
      <alignment horizontal="right" vertical="top" wrapText="1"/>
    </xf>
    <xf numFmtId="0" fontId="2" fillId="0" borderId="4" xfId="0" applyFont="1" applyFill="1" applyBorder="1" applyAlignment="1">
      <alignment horizontal="right" vertical="top" wrapText="1"/>
    </xf>
    <xf numFmtId="3" fontId="0" fillId="3" borderId="1" xfId="0" applyNumberFormat="1" applyFont="1" applyFill="1" applyBorder="1" applyAlignment="1">
      <alignment horizontal="center"/>
    </xf>
    <xf numFmtId="170" fontId="0" fillId="3" borderId="1" xfId="11" applyNumberFormat="1" applyFont="1" applyFill="1" applyBorder="1" applyAlignment="1">
      <alignment horizontal="center"/>
    </xf>
    <xf numFmtId="172" fontId="0" fillId="3" borderId="1" xfId="11" applyFont="1" applyFill="1" applyBorder="1" applyAlignment="1">
      <alignment horizontal="center"/>
    </xf>
    <xf numFmtId="0" fontId="9" fillId="3" borderId="100" xfId="5" applyNumberFormat="1" applyFont="1" applyFill="1" applyBorder="1" applyAlignment="1">
      <alignment vertical="center"/>
    </xf>
    <xf numFmtId="42" fontId="0" fillId="0" borderId="1" xfId="1" applyNumberFormat="1" applyFont="1" applyFill="1" applyBorder="1"/>
    <xf numFmtId="42" fontId="9" fillId="0" borderId="1" xfId="1" applyNumberFormat="1" applyFont="1" applyFill="1" applyBorder="1"/>
    <xf numFmtId="42" fontId="9" fillId="3" borderId="1" xfId="1" applyNumberFormat="1" applyFont="1" applyFill="1" applyBorder="1"/>
    <xf numFmtId="42" fontId="2" fillId="0" borderId="1" xfId="0" applyNumberFormat="1" applyFont="1" applyFill="1" applyBorder="1" applyAlignment="1">
      <alignment horizontal="center" vertical="top" wrapText="1"/>
    </xf>
    <xf numFmtId="42" fontId="16" fillId="0" borderId="0" xfId="0" applyNumberFormat="1" applyFont="1" applyFill="1"/>
    <xf numFmtId="42" fontId="16" fillId="0" borderId="0" xfId="0" applyNumberFormat="1" applyFont="1"/>
    <xf numFmtId="0" fontId="9" fillId="3" borderId="100" xfId="5" applyFont="1" applyFill="1" applyBorder="1"/>
    <xf numFmtId="0" fontId="9" fillId="3" borderId="1" xfId="5" applyFont="1" applyFill="1" applyBorder="1"/>
    <xf numFmtId="0" fontId="9" fillId="3" borderId="4" xfId="5" applyFont="1" applyFill="1" applyBorder="1" applyAlignment="1"/>
    <xf numFmtId="0" fontId="18" fillId="0" borderId="0" xfId="3" applyFont="1" applyAlignment="1">
      <alignment horizontal="left" vertical="top" wrapText="1"/>
    </xf>
    <xf numFmtId="0" fontId="19" fillId="0" borderId="0" xfId="0" applyFont="1" applyAlignment="1">
      <alignment horizontal="left" wrapText="1"/>
    </xf>
    <xf numFmtId="167" fontId="22" fillId="0" borderId="0" xfId="5" quotePrefix="1" applyNumberFormat="1" applyFont="1" applyAlignment="1">
      <alignment horizontal="center"/>
    </xf>
    <xf numFmtId="167" fontId="22" fillId="0" borderId="0" xfId="5" applyNumberFormat="1" applyFont="1" applyAlignment="1">
      <alignment horizontal="center"/>
    </xf>
    <xf numFmtId="0" fontId="0" fillId="0" borderId="0" xfId="0" applyAlignment="1"/>
    <xf numFmtId="0" fontId="17" fillId="0" borderId="0" xfId="0" applyFont="1" applyAlignment="1">
      <alignment horizontal="center" vertical="center" wrapText="1"/>
    </xf>
    <xf numFmtId="0" fontId="14" fillId="0" borderId="0" xfId="0" applyFont="1" applyAlignment="1">
      <alignment horizontal="left" vertical="center" wrapText="1"/>
    </xf>
    <xf numFmtId="0" fontId="31" fillId="0" borderId="0" xfId="0" applyFont="1" applyFill="1" applyAlignment="1">
      <alignment horizontal="left" vertical="center" wrapText="1"/>
    </xf>
    <xf numFmtId="0" fontId="32" fillId="0" borderId="1" xfId="0" applyFont="1" applyFill="1" applyBorder="1" applyAlignment="1">
      <alignment horizontal="center" vertical="center"/>
    </xf>
    <xf numFmtId="0" fontId="34" fillId="0" borderId="0" xfId="0" applyFont="1" applyAlignment="1">
      <alignment horizontal="left" vertical="center" wrapText="1"/>
    </xf>
    <xf numFmtId="0" fontId="2" fillId="0" borderId="93" xfId="0" applyFont="1" applyBorder="1" applyAlignment="1">
      <alignment horizontal="center" vertical="center" wrapText="1"/>
    </xf>
    <xf numFmtId="0" fontId="2" fillId="0" borderId="94" xfId="0" applyFont="1" applyBorder="1" applyAlignment="1">
      <alignment horizontal="center" vertical="center" wrapText="1"/>
    </xf>
    <xf numFmtId="0" fontId="2" fillId="0" borderId="95" xfId="0" applyFont="1" applyBorder="1" applyAlignment="1">
      <alignment horizontal="center" vertical="center" wrapText="1"/>
    </xf>
    <xf numFmtId="0" fontId="2" fillId="0" borderId="9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97" xfId="0" applyFont="1" applyBorder="1" applyAlignment="1">
      <alignment horizontal="center" vertical="center" wrapText="1"/>
    </xf>
    <xf numFmtId="0" fontId="2" fillId="0" borderId="9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9" xfId="0" applyFont="1" applyBorder="1" applyAlignment="1">
      <alignment horizontal="center" vertical="center" wrapText="1"/>
    </xf>
    <xf numFmtId="0" fontId="8" fillId="0" borderId="1" xfId="0" applyFont="1" applyFill="1" applyBorder="1" applyAlignment="1">
      <alignment horizontal="center" vertical="top" wrapText="1"/>
    </xf>
    <xf numFmtId="44" fontId="8" fillId="0" borderId="1" xfId="1" applyFont="1" applyFill="1" applyBorder="1" applyAlignment="1">
      <alignment horizontal="center" vertical="center" wrapText="1"/>
    </xf>
    <xf numFmtId="0" fontId="0" fillId="2" borderId="3" xfId="0" applyFill="1" applyBorder="1" applyAlignment="1">
      <alignment horizontal="center" vertical="top" textRotation="90"/>
    </xf>
    <xf numFmtId="0" fontId="0" fillId="2" borderId="7" xfId="0" applyFill="1" applyBorder="1" applyAlignment="1">
      <alignment horizontal="center" vertical="top" textRotation="90"/>
    </xf>
    <xf numFmtId="0" fontId="0" fillId="2" borderId="24" xfId="0" applyFill="1" applyBorder="1" applyAlignment="1">
      <alignment horizontal="center" vertical="top" textRotation="90"/>
    </xf>
    <xf numFmtId="0" fontId="5" fillId="2" borderId="9" xfId="0" applyFont="1" applyFill="1" applyBorder="1" applyAlignment="1">
      <alignment horizontal="center"/>
    </xf>
    <xf numFmtId="0" fontId="5" fillId="2" borderId="13" xfId="0" applyFont="1" applyFill="1" applyBorder="1" applyAlignment="1">
      <alignment horizontal="center"/>
    </xf>
    <xf numFmtId="0" fontId="5" fillId="2" borderId="9" xfId="0" applyNumberFormat="1" applyFont="1" applyFill="1" applyBorder="1" applyAlignment="1">
      <alignment horizontal="center"/>
    </xf>
    <xf numFmtId="0" fontId="5" fillId="2" borderId="10" xfId="0" applyNumberFormat="1" applyFont="1" applyFill="1" applyBorder="1" applyAlignment="1">
      <alignment horizontal="center"/>
    </xf>
    <xf numFmtId="0" fontId="5" fillId="2" borderId="10" xfId="0" applyFont="1" applyFill="1" applyBorder="1" applyAlignment="1">
      <alignment horizontal="center"/>
    </xf>
    <xf numFmtId="0" fontId="11" fillId="2" borderId="9" xfId="0" applyFont="1" applyFill="1" applyBorder="1" applyAlignment="1">
      <alignment horizontal="left"/>
    </xf>
    <xf numFmtId="0" fontId="11" fillId="2" borderId="10" xfId="0" applyFont="1" applyFill="1" applyBorder="1" applyAlignment="1">
      <alignment horizontal="left"/>
    </xf>
    <xf numFmtId="0" fontId="11" fillId="2" borderId="13" xfId="0" applyFont="1" applyFill="1" applyBorder="1" applyAlignment="1">
      <alignment horizontal="left"/>
    </xf>
    <xf numFmtId="0" fontId="5" fillId="2" borderId="9" xfId="0" applyFont="1" applyFill="1" applyBorder="1" applyAlignment="1">
      <alignment horizontal="left"/>
    </xf>
    <xf numFmtId="0" fontId="5" fillId="2" borderId="10" xfId="0" applyFont="1" applyFill="1" applyBorder="1" applyAlignment="1">
      <alignment horizontal="left"/>
    </xf>
    <xf numFmtId="0" fontId="5" fillId="2" borderId="13" xfId="0" applyFont="1" applyFill="1" applyBorder="1" applyAlignment="1">
      <alignment horizontal="left"/>
    </xf>
    <xf numFmtId="3" fontId="5" fillId="2" borderId="9" xfId="0" applyNumberFormat="1" applyFont="1" applyFill="1" applyBorder="1" applyAlignment="1">
      <alignment horizontal="left"/>
    </xf>
    <xf numFmtId="3" fontId="5" fillId="2" borderId="10" xfId="0" applyNumberFormat="1" applyFont="1" applyFill="1" applyBorder="1" applyAlignment="1">
      <alignment horizontal="left"/>
    </xf>
    <xf numFmtId="3" fontId="5" fillId="2" borderId="13" xfId="0" applyNumberFormat="1" applyFont="1" applyFill="1" applyBorder="1" applyAlignment="1">
      <alignment horizontal="left"/>
    </xf>
    <xf numFmtId="0" fontId="5" fillId="2" borderId="7" xfId="0" applyFont="1" applyFill="1" applyBorder="1" applyAlignment="1">
      <alignment horizontal="center" vertical="top" textRotation="90"/>
    </xf>
    <xf numFmtId="0" fontId="5" fillId="2" borderId="24" xfId="0" applyFont="1" applyFill="1" applyBorder="1" applyAlignment="1">
      <alignment horizontal="center" vertical="top" textRotation="90"/>
    </xf>
    <xf numFmtId="0" fontId="5" fillId="2" borderId="3" xfId="0" applyFont="1" applyFill="1" applyBorder="1" applyAlignment="1">
      <alignment horizontal="center" vertical="top" textRotation="90"/>
    </xf>
    <xf numFmtId="167" fontId="5" fillId="0" borderId="2" xfId="0" applyNumberFormat="1" applyFont="1" applyBorder="1" applyAlignment="1">
      <alignment horizontal="center"/>
    </xf>
    <xf numFmtId="0" fontId="0" fillId="2" borderId="17" xfId="0" applyFill="1" applyBorder="1" applyAlignment="1">
      <alignment horizontal="center" vertical="top" textRotation="90"/>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6" xfId="0" applyFont="1" applyFill="1" applyBorder="1" applyAlignment="1">
      <alignment horizontal="center"/>
    </xf>
    <xf numFmtId="0" fontId="0" fillId="0" borderId="9" xfId="0" applyFill="1" applyBorder="1" applyAlignment="1">
      <alignment horizontal="center"/>
    </xf>
    <xf numFmtId="0" fontId="0" fillId="0" borderId="12" xfId="0" applyFill="1" applyBorder="1" applyAlignment="1">
      <alignment horizontal="center"/>
    </xf>
    <xf numFmtId="0" fontId="0" fillId="0" borderId="11" xfId="0" applyFill="1" applyBorder="1" applyAlignment="1">
      <alignment horizontal="center"/>
    </xf>
    <xf numFmtId="0" fontId="0" fillId="0" borderId="10" xfId="0" applyFill="1" applyBorder="1" applyAlignment="1">
      <alignment horizontal="center"/>
    </xf>
    <xf numFmtId="0" fontId="5" fillId="2" borderId="17" xfId="0" applyFont="1" applyFill="1" applyBorder="1" applyAlignment="1">
      <alignment horizontal="center" vertical="top" textRotation="90"/>
    </xf>
    <xf numFmtId="0" fontId="5" fillId="2" borderId="4" xfId="0" applyNumberFormat="1" applyFont="1" applyFill="1" applyBorder="1" applyAlignment="1">
      <alignment horizontal="center"/>
    </xf>
    <xf numFmtId="0" fontId="5" fillId="2" borderId="5" xfId="0" applyNumberFormat="1" applyFont="1" applyFill="1" applyBorder="1" applyAlignment="1">
      <alignment horizontal="center"/>
    </xf>
    <xf numFmtId="0" fontId="0" fillId="0" borderId="13" xfId="0" applyFill="1" applyBorder="1" applyAlignment="1">
      <alignment horizontal="center"/>
    </xf>
  </cellXfs>
  <cellStyles count="12">
    <cellStyle name="Comma" xfId="9" builtinId="3"/>
    <cellStyle name="Comma 2" xfId="10"/>
    <cellStyle name="Currency" xfId="1" builtinId="4"/>
    <cellStyle name="Currency 2" xfId="11"/>
    <cellStyle name="Hyperlink" xfId="8" builtinId="8"/>
    <cellStyle name="Normal" xfId="0" builtinId="0"/>
    <cellStyle name="Normal 2" xfId="4"/>
    <cellStyle name="Normal 3" xfId="2"/>
    <cellStyle name="Normal 4" xfId="5"/>
    <cellStyle name="Normal 5" xfId="6"/>
    <cellStyle name="Normal_Unit Price Averages Apr 20031" xfId="3"/>
    <cellStyle name="Output 2" xfId="7"/>
  </cellStyles>
  <dxfs count="9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u="sng"/>
            </a:pPr>
            <a:r>
              <a:rPr lang="en-US" sz="1400" b="1" i="0" u="sng" strike="noStrike" baseline="0">
                <a:effectLst/>
              </a:rPr>
              <a:t>ACP PrIce: </a:t>
            </a:r>
            <a:r>
              <a:rPr lang="en-US" sz="1400" u="sng"/>
              <a:t>Weighted Average of the three  Low bids</a:t>
            </a:r>
          </a:p>
        </c:rich>
      </c:tx>
      <c:layout>
        <c:manualLayout>
          <c:xMode val="edge"/>
          <c:yMode val="edge"/>
          <c:x val="0.17332566966402366"/>
          <c:y val="2.7833646160217457E-2"/>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dLbl>
          <c:idx val="0"/>
          <c:numFmt formatCode="#,##0" sourceLinked="0"/>
          <c:spPr/>
          <c:txPr>
            <a:bodyPr/>
            <a:lstStyle/>
            <a:p>
              <a:pPr>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pivotFmt>
      <c:pivotFmt>
        <c:idx val="25"/>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spPr>
          <a:ln>
            <a:solidFill>
              <a:srgbClr val="FFFF00"/>
            </a:solidFill>
          </a:ln>
        </c:spPr>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
        <c:idx val="75"/>
        <c:marker>
          <c:symbol val="none"/>
        </c:marker>
      </c:pivotFmt>
      <c:pivotFmt>
        <c:idx val="76"/>
        <c:marker>
          <c:symbol val="none"/>
        </c:marker>
      </c:pivotFmt>
      <c:pivotFmt>
        <c:idx val="77"/>
        <c:marker>
          <c:symbol val="none"/>
        </c:marker>
        <c:dLbl>
          <c:idx val="0"/>
          <c:numFmt formatCode="0%" sourceLinked="0"/>
          <c:spPr/>
          <c:txPr>
            <a:bodyPr/>
            <a:lstStyle/>
            <a:p>
              <a:pPr>
                <a:defRPr/>
              </a:pPr>
              <a:endParaRPr lang="en-US"/>
            </a:p>
          </c:txPr>
          <c:showLegendKey val="0"/>
          <c:showVal val="1"/>
          <c:showCatName val="1"/>
          <c:showSerName val="0"/>
          <c:showPercent val="0"/>
          <c:showBubbleSize val="0"/>
          <c:extLst>
            <c:ext xmlns:c15="http://schemas.microsoft.com/office/drawing/2012/chart" uri="{CE6537A1-D6FC-4f65-9D91-7224C49458BB}"/>
          </c:extLst>
        </c:dLbl>
      </c:pivotFmt>
      <c:pivotFmt>
        <c:idx val="78"/>
        <c:marker>
          <c:symbol val="none"/>
        </c:marker>
      </c:pivotFmt>
      <c:pivotFmt>
        <c:idx val="79"/>
        <c:marker>
          <c:symbol val="none"/>
        </c:marker>
      </c:pivotFmt>
      <c:pivotFmt>
        <c:idx val="80"/>
        <c:marker>
          <c:symbol val="none"/>
        </c:marker>
      </c:pivotFmt>
      <c:pivotFmt>
        <c:idx val="81"/>
        <c:marker>
          <c:symbol val="none"/>
        </c:marker>
      </c:pivotFmt>
      <c:pivotFmt>
        <c:idx val="82"/>
        <c:marker>
          <c:symbol val="none"/>
        </c:marker>
      </c:pivotFmt>
      <c:pivotFmt>
        <c:idx val="83"/>
        <c:marker>
          <c:symbol val="none"/>
        </c:marker>
      </c:pivotFmt>
      <c:pivotFmt>
        <c:idx val="84"/>
        <c:marker>
          <c:symbol val="none"/>
        </c:marker>
      </c:pivotFmt>
      <c:pivotFmt>
        <c:idx val="85"/>
        <c:marker>
          <c:symbol val="none"/>
        </c:marker>
      </c:pivotFmt>
      <c:pivotFmt>
        <c:idx val="86"/>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7"/>
        <c:marker>
          <c:symbol val="none"/>
        </c:marker>
        <c:dLbl>
          <c:idx val="0"/>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8"/>
        <c:marker>
          <c:symbol val="none"/>
        </c:marker>
      </c:pivotFmt>
      <c:pivotFmt>
        <c:idx val="89"/>
        <c:marker>
          <c:symbol val="none"/>
        </c:marker>
      </c:pivotFmt>
      <c:pivotFmt>
        <c:idx val="90"/>
        <c:marker>
          <c:symbol val="none"/>
        </c:marker>
      </c:pivotFmt>
      <c:pivotFmt>
        <c:idx val="91"/>
        <c:marker>
          <c:symbol val="none"/>
        </c:marker>
      </c:pivotFmt>
      <c:pivotFmt>
        <c:idx val="92"/>
        <c:marker>
          <c:symbol val="none"/>
        </c:marker>
      </c:pivotFmt>
      <c:pivotFmt>
        <c:idx val="93"/>
        <c:marker>
          <c:symbol val="none"/>
        </c:marker>
      </c:pivotFmt>
      <c:pivotFmt>
        <c:idx val="94"/>
        <c:marker>
          <c:symbol val="none"/>
        </c:marker>
      </c:pivotFmt>
      <c:pivotFmt>
        <c:idx val="95"/>
        <c:marker>
          <c:symbol val="none"/>
        </c:marker>
      </c:pivotFmt>
      <c:pivotFmt>
        <c:idx val="96"/>
        <c:marker>
          <c:symbol val="none"/>
        </c:marker>
      </c:pivotFmt>
      <c:pivotFmt>
        <c:idx val="97"/>
        <c:marker>
          <c:symbol val="none"/>
        </c:marker>
      </c:pivotFmt>
      <c:pivotFmt>
        <c:idx val="98"/>
        <c:marker>
          <c:symbol val="none"/>
        </c:marker>
      </c:pivotFmt>
      <c:pivotFmt>
        <c:idx val="99"/>
        <c:marker>
          <c:symbol val="none"/>
        </c:marker>
      </c:pivotFmt>
      <c:pivotFmt>
        <c:idx val="100"/>
        <c:marker>
          <c:symbol val="none"/>
        </c:marker>
      </c:pivotFmt>
      <c:pivotFmt>
        <c:idx val="101"/>
        <c:marker>
          <c:symbol val="none"/>
        </c:marker>
      </c:pivotFmt>
      <c:pivotFmt>
        <c:idx val="102"/>
        <c:marker>
          <c:symbol val="none"/>
        </c:marker>
      </c:pivotFmt>
      <c:pivotFmt>
        <c:idx val="103"/>
        <c:marker>
          <c:symbol val="none"/>
        </c:marker>
      </c:pivotFmt>
      <c:pivotFmt>
        <c:idx val="104"/>
        <c:marker>
          <c:symbol val="none"/>
        </c:marker>
      </c:pivotFmt>
      <c:pivotFmt>
        <c:idx val="105"/>
        <c:marker>
          <c:symbol val="none"/>
        </c:marker>
      </c:pivotFmt>
      <c:pivotFmt>
        <c:idx val="106"/>
        <c:marker>
          <c:symbol val="none"/>
        </c:marker>
      </c:pivotFmt>
      <c:pivotFmt>
        <c:idx val="107"/>
        <c:marker>
          <c:symbol val="none"/>
        </c:marker>
      </c:pivotFmt>
      <c:pivotFmt>
        <c:idx val="108"/>
        <c:marker>
          <c:symbol val="none"/>
        </c:marker>
      </c:pivotFmt>
      <c:pivotFmt>
        <c:idx val="109"/>
        <c:marker>
          <c:symbol val="none"/>
        </c:marker>
      </c:pivotFmt>
      <c:pivotFmt>
        <c:idx val="110"/>
      </c:pivotFmt>
      <c:pivotFmt>
        <c:idx val="111"/>
      </c:pivotFmt>
      <c:pivotFmt>
        <c:idx val="112"/>
      </c:pivotFmt>
      <c:pivotFmt>
        <c:idx val="113"/>
      </c:pivotFmt>
      <c:pivotFmt>
        <c:idx val="114"/>
      </c:pivotFmt>
      <c:pivotFmt>
        <c:idx val="115"/>
      </c:pivotFmt>
      <c:pivotFmt>
        <c:idx val="116"/>
      </c:pivotFmt>
      <c:pivotFmt>
        <c:idx val="117"/>
      </c:pivotFmt>
      <c:pivotFmt>
        <c:idx val="118"/>
      </c:pivotFmt>
      <c:pivotFmt>
        <c:idx val="119"/>
      </c:pivotFmt>
      <c:pivotFmt>
        <c:idx val="120"/>
      </c:pivotFmt>
      <c:pivotFmt>
        <c:idx val="121"/>
      </c:pivotFmt>
      <c:pivotFmt>
        <c:idx val="122"/>
      </c:pivotFmt>
      <c:pivotFmt>
        <c:idx val="123"/>
      </c:pivotFmt>
      <c:pivotFmt>
        <c:idx val="124"/>
      </c:pivotFmt>
      <c:pivotFmt>
        <c:idx val="125"/>
      </c:pivotFmt>
      <c:pivotFmt>
        <c:idx val="126"/>
      </c:pivotFmt>
      <c:pivotFmt>
        <c:idx val="127"/>
      </c:pivotFmt>
      <c:pivotFmt>
        <c:idx val="128"/>
      </c:pivotFmt>
      <c:pivotFmt>
        <c:idx val="129"/>
      </c:pivotFmt>
      <c:pivotFmt>
        <c:idx val="130"/>
      </c:pivotFmt>
      <c:pivotFmt>
        <c:idx val="131"/>
      </c:pivotFmt>
      <c:pivotFmt>
        <c:idx val="132"/>
      </c:pivotFmt>
      <c:pivotFmt>
        <c:idx val="133"/>
      </c:pivotFmt>
      <c:pivotFmt>
        <c:idx val="134"/>
      </c:pivotFmt>
      <c:pivotFmt>
        <c:idx val="135"/>
      </c:pivotFmt>
      <c:pivotFmt>
        <c:idx val="136"/>
      </c:pivotFmt>
      <c:pivotFmt>
        <c:idx val="137"/>
      </c:pivotFmt>
      <c:pivotFmt>
        <c:idx val="138"/>
      </c:pivotFmt>
      <c:pivotFmt>
        <c:idx val="139"/>
      </c:pivotFmt>
      <c:pivotFmt>
        <c:idx val="140"/>
      </c:pivotFmt>
      <c:pivotFmt>
        <c:idx val="141"/>
      </c:pivotFmt>
      <c:pivotFmt>
        <c:idx val="142"/>
      </c:pivotFmt>
      <c:pivotFmt>
        <c:idx val="143"/>
      </c:pivotFmt>
      <c:pivotFmt>
        <c:idx val="144"/>
      </c:pivotFmt>
      <c:pivotFmt>
        <c:idx val="145"/>
      </c:pivotFmt>
      <c:pivotFmt>
        <c:idx val="146"/>
      </c:pivotFmt>
      <c:pivotFmt>
        <c:idx val="147"/>
      </c:pivotFmt>
      <c:pivotFmt>
        <c:idx val="148"/>
      </c:pivotFmt>
      <c:pivotFmt>
        <c:idx val="149"/>
      </c:pivotFmt>
      <c:pivotFmt>
        <c:idx val="150"/>
      </c:pivotFmt>
    </c:pivotFmts>
    <c:plotArea>
      <c:layout>
        <c:manualLayout>
          <c:layoutTarget val="inner"/>
          <c:xMode val="edge"/>
          <c:yMode val="edge"/>
          <c:x val="4.7343021674371932E-2"/>
          <c:y val="0.11553308148731536"/>
          <c:w val="0.95092625698624389"/>
          <c:h val="0.76586813458188441"/>
        </c:manualLayout>
      </c:layout>
      <c:lineChart>
        <c:grouping val="standard"/>
        <c:varyColors val="0"/>
        <c:ser>
          <c:idx val="0"/>
          <c:order val="0"/>
          <c:spPr>
            <a:ln>
              <a:solidFill>
                <a:srgbClr val="00B050"/>
              </a:solidFill>
            </a:ln>
          </c:spPr>
          <c:marker>
            <c:spPr>
              <a:solidFill>
                <a:srgbClr val="002060"/>
              </a:solidFill>
            </c:spPr>
          </c:marker>
          <c:dLbls>
            <c:dLbl>
              <c:idx val="10"/>
              <c:numFmt formatCode="&quot;$&quot;#,##0" sourceLinked="0"/>
              <c:spPr/>
              <c:txPr>
                <a:bodyPr/>
                <a:lstStyle/>
                <a:p>
                  <a:pPr>
                    <a:defRPr sz="1200" b="1">
                      <a:solidFill>
                        <a:srgbClr val="FF0000"/>
                      </a:solidFill>
                    </a:defRPr>
                  </a:pPr>
                  <a:endParaRPr lang="en-US"/>
                </a:p>
              </c:txPr>
              <c:dLblPos val="t"/>
              <c:showLegendKey val="0"/>
              <c:showVal val="1"/>
              <c:showCatName val="0"/>
              <c:showSerName val="0"/>
              <c:showPercent val="0"/>
              <c:showBubbleSize val="0"/>
              <c:extLst>
                <c:ext xmlns:c16="http://schemas.microsoft.com/office/drawing/2014/chart" uri="{C3380CC4-5D6E-409C-BE32-E72D297353CC}">
                  <c16:uniqueId val="{00000000-93E5-4EF9-93C5-E7D645490AFA}"/>
                </c:ext>
              </c:extLst>
            </c:dLbl>
            <c:numFmt formatCode="&quot;$&quot;#,##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'READ ME'!$I$9:$I$17</c:f>
              <c:strCache>
                <c:ptCount val="9"/>
                <c:pt idx="0">
                  <c:v>2016 Qtr1</c:v>
                </c:pt>
                <c:pt idx="1">
                  <c:v>2016 Qtr2</c:v>
                </c:pt>
                <c:pt idx="2">
                  <c:v>2016 Qtr3</c:v>
                </c:pt>
                <c:pt idx="3">
                  <c:v>2016 Qtr4</c:v>
                </c:pt>
                <c:pt idx="4">
                  <c:v>2017 Qtr1</c:v>
                </c:pt>
                <c:pt idx="5">
                  <c:v>2017 Qtr2</c:v>
                </c:pt>
                <c:pt idx="6">
                  <c:v>2017 Qtr3</c:v>
                </c:pt>
                <c:pt idx="7">
                  <c:v>2017 Qtr4 </c:v>
                </c:pt>
                <c:pt idx="8">
                  <c:v>2018 Qtr1</c:v>
                </c:pt>
              </c:strCache>
            </c:strRef>
          </c:cat>
          <c:val>
            <c:numRef>
              <c:f>'READ ME'!$K$9:$K$17</c:f>
              <c:numCache>
                <c:formatCode>_("$"* #,##0.00_);_("$"* \(#,##0.00\);_("$"* "-"??_);_(@_)</c:formatCode>
                <c:ptCount val="9"/>
                <c:pt idx="0">
                  <c:v>65.701926349249874</c:v>
                </c:pt>
                <c:pt idx="1">
                  <c:v>71.068428850350287</c:v>
                </c:pt>
                <c:pt idx="2">
                  <c:v>52.007190002687452</c:v>
                </c:pt>
                <c:pt idx="3">
                  <c:v>66.048492717137208</c:v>
                </c:pt>
                <c:pt idx="4">
                  <c:v>61.538662947016725</c:v>
                </c:pt>
                <c:pt idx="5">
                  <c:v>71.5</c:v>
                </c:pt>
                <c:pt idx="6">
                  <c:v>68.989999999999995</c:v>
                </c:pt>
                <c:pt idx="7">
                  <c:v>69.317619910663453</c:v>
                </c:pt>
                <c:pt idx="8" formatCode="General">
                  <c:v>70.62</c:v>
                </c:pt>
              </c:numCache>
            </c:numRef>
          </c:val>
          <c:smooth val="0"/>
          <c:extLst>
            <c:ext xmlns:c16="http://schemas.microsoft.com/office/drawing/2014/chart" uri="{C3380CC4-5D6E-409C-BE32-E72D297353CC}">
              <c16:uniqueId val="{00000001-B486-4F29-A37F-19A967B9F995}"/>
            </c:ext>
          </c:extLst>
        </c:ser>
        <c:dLbls>
          <c:showLegendKey val="0"/>
          <c:showVal val="0"/>
          <c:showCatName val="0"/>
          <c:showSerName val="0"/>
          <c:showPercent val="0"/>
          <c:showBubbleSize val="0"/>
        </c:dLbls>
        <c:marker val="1"/>
        <c:smooth val="0"/>
        <c:axId val="65815680"/>
        <c:axId val="65817216"/>
      </c:lineChart>
      <c:catAx>
        <c:axId val="65815680"/>
        <c:scaling>
          <c:orientation val="minMax"/>
        </c:scaling>
        <c:delete val="0"/>
        <c:axPos val="b"/>
        <c:numFmt formatCode="General" sourceLinked="0"/>
        <c:majorTickMark val="out"/>
        <c:minorTickMark val="none"/>
        <c:tickLblPos val="nextTo"/>
        <c:txPr>
          <a:bodyPr rot="-2700000" vert="horz"/>
          <a:lstStyle/>
          <a:p>
            <a:pPr>
              <a:defRPr sz="1100"/>
            </a:pPr>
            <a:endParaRPr lang="en-US"/>
          </a:p>
        </c:txPr>
        <c:crossAx val="65817216"/>
        <c:crosses val="autoZero"/>
        <c:auto val="1"/>
        <c:lblAlgn val="ctr"/>
        <c:lblOffset val="100"/>
        <c:noMultiLvlLbl val="0"/>
      </c:catAx>
      <c:valAx>
        <c:axId val="65817216"/>
        <c:scaling>
          <c:orientation val="minMax"/>
          <c:min val="20"/>
        </c:scaling>
        <c:delete val="0"/>
        <c:axPos val="l"/>
        <c:majorGridlines/>
        <c:numFmt formatCode="_(&quot;$&quot;* #,##0_);_(&quot;$&quot;* \(#,##0\);_(&quot;$&quot;* &quot;-&quot;_);_(@_)" sourceLinked="0"/>
        <c:majorTickMark val="out"/>
        <c:minorTickMark val="none"/>
        <c:tickLblPos val="nextTo"/>
        <c:txPr>
          <a:bodyPr/>
          <a:lstStyle/>
          <a:p>
            <a:pPr>
              <a:defRPr sz="1100"/>
            </a:pPr>
            <a:endParaRPr lang="en-US"/>
          </a:p>
        </c:txPr>
        <c:crossAx val="65815680"/>
        <c:crosses val="autoZero"/>
        <c:crossBetween val="between"/>
      </c:valAx>
    </c:plotArea>
    <c:plotVisOnly val="1"/>
    <c:dispBlanksAs val="gap"/>
    <c:showDLblsOverMax val="0"/>
  </c:chart>
  <c:printSettings>
    <c:headerFooter/>
    <c:pageMargins b="0.75" l="0.7" r="0.7" t="0.75" header="0.3" footer="0.3"/>
    <c:pageSetup/>
  </c:printSettings>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87086</xdr:rowOff>
    </xdr:from>
    <xdr:to>
      <xdr:col>6</xdr:col>
      <xdr:colOff>1371600</xdr:colOff>
      <xdr:row>22</xdr:row>
      <xdr:rowOff>141514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tuedmfw03\shared\Tender%20Administration\Unit%20Price%20Averages\Current\3low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les"/>
      <sheetName val="Bid item dbase"/>
      <sheetName val="Report"/>
      <sheetName val="Print"/>
      <sheetName val="Module1"/>
      <sheetName val="2009 fr Jan 01-09 to Oct 23-09"/>
      <sheetName val="2010 fr Jan 01-09 to Oct 23-09"/>
      <sheetName val="Monthly averages"/>
      <sheetName val="Plots"/>
      <sheetName val="ACP"/>
      <sheetName val="GBC"/>
      <sheetName val="CCI"/>
    </sheetNames>
    <sheetDataSet>
      <sheetData sheetId="0"/>
      <sheetData sheetId="1"/>
      <sheetData sheetId="2">
        <row r="23">
          <cell r="J23" t="str">
            <v>A001</v>
          </cell>
        </row>
        <row r="24">
          <cell r="J24" t="str">
            <v>A018</v>
          </cell>
        </row>
        <row r="25">
          <cell r="J25" t="str">
            <v>A026</v>
          </cell>
        </row>
        <row r="26">
          <cell r="J26" t="str">
            <v>A028</v>
          </cell>
        </row>
        <row r="27">
          <cell r="J27" t="str">
            <v>A029</v>
          </cell>
        </row>
        <row r="28">
          <cell r="J28" t="str">
            <v>A040</v>
          </cell>
        </row>
        <row r="29">
          <cell r="J29" t="str">
            <v>A048</v>
          </cell>
        </row>
        <row r="30">
          <cell r="J30" t="str">
            <v>A049</v>
          </cell>
        </row>
        <row r="31">
          <cell r="J31" t="str">
            <v>A050</v>
          </cell>
        </row>
        <row r="32">
          <cell r="J32" t="str">
            <v>A051</v>
          </cell>
        </row>
        <row r="33">
          <cell r="J33" t="str">
            <v>A100</v>
          </cell>
        </row>
        <row r="34">
          <cell r="J34" t="str">
            <v>A345</v>
          </cell>
        </row>
        <row r="35">
          <cell r="J35" t="str">
            <v>A498</v>
          </cell>
        </row>
        <row r="36">
          <cell r="J36" t="str">
            <v>A499</v>
          </cell>
        </row>
        <row r="37">
          <cell r="J37" t="str">
            <v>A500</v>
          </cell>
        </row>
        <row r="38">
          <cell r="J38" t="str">
            <v>A501</v>
          </cell>
        </row>
        <row r="39">
          <cell r="J39" t="str">
            <v>A598</v>
          </cell>
        </row>
        <row r="40">
          <cell r="J40" t="str">
            <v>A599</v>
          </cell>
        </row>
        <row r="41">
          <cell r="J41" t="str">
            <v>A800</v>
          </cell>
        </row>
        <row r="42">
          <cell r="J42" t="str">
            <v>A805</v>
          </cell>
        </row>
        <row r="43">
          <cell r="J43" t="str">
            <v>B018</v>
          </cell>
        </row>
        <row r="44">
          <cell r="J44" t="str">
            <v>B020</v>
          </cell>
        </row>
        <row r="45">
          <cell r="J45" t="str">
            <v>B022</v>
          </cell>
        </row>
        <row r="46">
          <cell r="J46" t="str">
            <v>B026</v>
          </cell>
        </row>
        <row r="47">
          <cell r="J47" t="str">
            <v>B028</v>
          </cell>
        </row>
        <row r="48">
          <cell r="J48" t="str">
            <v>B029</v>
          </cell>
        </row>
        <row r="49">
          <cell r="J49" t="str">
            <v>B040</v>
          </cell>
        </row>
        <row r="50">
          <cell r="J50" t="str">
            <v>B048</v>
          </cell>
        </row>
        <row r="51">
          <cell r="J51" t="str">
            <v>B049</v>
          </cell>
        </row>
        <row r="52">
          <cell r="J52" t="str">
            <v>B100</v>
          </cell>
        </row>
        <row r="53">
          <cell r="J53" t="str">
            <v>B152</v>
          </cell>
        </row>
        <row r="54">
          <cell r="J54" t="str">
            <v>B153</v>
          </cell>
        </row>
        <row r="55">
          <cell r="J55" t="str">
            <v>B154</v>
          </cell>
        </row>
        <row r="56">
          <cell r="J56" t="str">
            <v>B155</v>
          </cell>
        </row>
        <row r="57">
          <cell r="J57" t="str">
            <v>B172</v>
          </cell>
        </row>
        <row r="58">
          <cell r="J58" t="str">
            <v>B173</v>
          </cell>
        </row>
        <row r="59">
          <cell r="J59" t="str">
            <v>B174</v>
          </cell>
        </row>
        <row r="60">
          <cell r="J60" t="str">
            <v>B175</v>
          </cell>
        </row>
        <row r="61">
          <cell r="J61" t="str">
            <v>B180</v>
          </cell>
        </row>
        <row r="62">
          <cell r="J62" t="str">
            <v>B181</v>
          </cell>
        </row>
        <row r="63">
          <cell r="J63" t="str">
            <v>B185</v>
          </cell>
        </row>
        <row r="64">
          <cell r="J64" t="str">
            <v>B280</v>
          </cell>
        </row>
        <row r="65">
          <cell r="J65" t="str">
            <v>B281</v>
          </cell>
        </row>
        <row r="66">
          <cell r="J66" t="str">
            <v>B282</v>
          </cell>
        </row>
        <row r="67">
          <cell r="J67" t="str">
            <v>B283</v>
          </cell>
        </row>
        <row r="68">
          <cell r="J68" t="str">
            <v>B315</v>
          </cell>
        </row>
        <row r="69">
          <cell r="J69" t="str">
            <v>B320</v>
          </cell>
        </row>
        <row r="70">
          <cell r="J70" t="str">
            <v>C002</v>
          </cell>
        </row>
        <row r="71">
          <cell r="J71" t="str">
            <v>C003</v>
          </cell>
        </row>
        <row r="72">
          <cell r="J72" t="str">
            <v>C004</v>
          </cell>
        </row>
        <row r="73">
          <cell r="J73" t="str">
            <v>C005</v>
          </cell>
        </row>
        <row r="74">
          <cell r="J74" t="str">
            <v>C006</v>
          </cell>
        </row>
        <row r="75">
          <cell r="J75" t="str">
            <v>C007</v>
          </cell>
        </row>
        <row r="76">
          <cell r="J76" t="str">
            <v>C008</v>
          </cell>
        </row>
        <row r="77">
          <cell r="J77" t="str">
            <v>C009</v>
          </cell>
        </row>
        <row r="78">
          <cell r="J78" t="str">
            <v>C010</v>
          </cell>
        </row>
        <row r="79">
          <cell r="J79" t="str">
            <v>C011</v>
          </cell>
        </row>
        <row r="80">
          <cell r="J80" t="str">
            <v>C012</v>
          </cell>
        </row>
        <row r="81">
          <cell r="J81" t="str">
            <v>C013</v>
          </cell>
        </row>
        <row r="82">
          <cell r="J82" t="str">
            <v>C014</v>
          </cell>
        </row>
        <row r="83">
          <cell r="J83" t="str">
            <v>C016</v>
          </cell>
        </row>
        <row r="84">
          <cell r="J84" t="str">
            <v>C020</v>
          </cell>
        </row>
        <row r="85">
          <cell r="J85" t="str">
            <v>C021</v>
          </cell>
        </row>
        <row r="86">
          <cell r="J86" t="str">
            <v>C025</v>
          </cell>
        </row>
        <row r="87">
          <cell r="J87" t="str">
            <v>C030</v>
          </cell>
        </row>
        <row r="88">
          <cell r="J88" t="str">
            <v>C050</v>
          </cell>
        </row>
        <row r="89">
          <cell r="J89" t="str">
            <v>C051</v>
          </cell>
        </row>
        <row r="90">
          <cell r="J90" t="str">
            <v>C055</v>
          </cell>
        </row>
        <row r="91">
          <cell r="J91" t="str">
            <v>C056</v>
          </cell>
        </row>
        <row r="92">
          <cell r="J92" t="str">
            <v>C057</v>
          </cell>
        </row>
        <row r="93">
          <cell r="J93" t="str">
            <v>C060</v>
          </cell>
        </row>
        <row r="94">
          <cell r="J94" t="str">
            <v>C062</v>
          </cell>
        </row>
        <row r="95">
          <cell r="J95" t="str">
            <v>C063</v>
          </cell>
        </row>
        <row r="96">
          <cell r="J96" t="str">
            <v>C064</v>
          </cell>
        </row>
        <row r="97">
          <cell r="J97" t="str">
            <v>C065</v>
          </cell>
        </row>
        <row r="98">
          <cell r="J98" t="str">
            <v>C069</v>
          </cell>
        </row>
        <row r="99">
          <cell r="J99" t="str">
            <v>C070</v>
          </cell>
        </row>
        <row r="100">
          <cell r="J100" t="str">
            <v>C080</v>
          </cell>
        </row>
        <row r="101">
          <cell r="J101" t="str">
            <v>C090</v>
          </cell>
        </row>
        <row r="102">
          <cell r="J102" t="str">
            <v>C091</v>
          </cell>
        </row>
        <row r="103">
          <cell r="J103" t="str">
            <v>C100</v>
          </cell>
        </row>
        <row r="104">
          <cell r="J104" t="str">
            <v>C102</v>
          </cell>
        </row>
        <row r="105">
          <cell r="J105" t="str">
            <v>C105</v>
          </cell>
        </row>
        <row r="106">
          <cell r="J106" t="str">
            <v>C106</v>
          </cell>
        </row>
        <row r="107">
          <cell r="J107" t="str">
            <v>C110</v>
          </cell>
        </row>
        <row r="108">
          <cell r="J108" t="str">
            <v>C120</v>
          </cell>
        </row>
        <row r="109">
          <cell r="J109" t="str">
            <v>C130</v>
          </cell>
        </row>
        <row r="110">
          <cell r="J110" t="str">
            <v>C140</v>
          </cell>
        </row>
        <row r="111">
          <cell r="J111" t="str">
            <v>C143</v>
          </cell>
        </row>
        <row r="112">
          <cell r="J112" t="str">
            <v>C145</v>
          </cell>
        </row>
        <row r="113">
          <cell r="J113" t="str">
            <v>C150</v>
          </cell>
        </row>
        <row r="114">
          <cell r="J114" t="str">
            <v>C160</v>
          </cell>
        </row>
        <row r="115">
          <cell r="J115" t="str">
            <v>C169</v>
          </cell>
        </row>
        <row r="116">
          <cell r="J116" t="str">
            <v>C170</v>
          </cell>
        </row>
        <row r="117">
          <cell r="J117" t="str">
            <v>C200</v>
          </cell>
        </row>
        <row r="118">
          <cell r="J118" t="str">
            <v>C225</v>
          </cell>
        </row>
        <row r="119">
          <cell r="J119" t="str">
            <v>C230</v>
          </cell>
        </row>
        <row r="120">
          <cell r="J120" t="str">
            <v>C232</v>
          </cell>
        </row>
        <row r="121">
          <cell r="J121" t="str">
            <v>C245</v>
          </cell>
        </row>
        <row r="122">
          <cell r="J122" t="str">
            <v>C248</v>
          </cell>
        </row>
        <row r="123">
          <cell r="J123" t="str">
            <v>C250</v>
          </cell>
        </row>
        <row r="124">
          <cell r="J124" t="str">
            <v>C254</v>
          </cell>
        </row>
        <row r="125">
          <cell r="J125" t="str">
            <v>C255</v>
          </cell>
        </row>
        <row r="126">
          <cell r="J126" t="str">
            <v>C260</v>
          </cell>
        </row>
        <row r="127">
          <cell r="J127" t="str">
            <v>C265</v>
          </cell>
        </row>
        <row r="128">
          <cell r="J128" t="str">
            <v>C280</v>
          </cell>
        </row>
        <row r="129">
          <cell r="J129" t="str">
            <v>C300</v>
          </cell>
        </row>
        <row r="130">
          <cell r="J130" t="str">
            <v>C325</v>
          </cell>
        </row>
        <row r="131">
          <cell r="J131" t="str">
            <v>D018</v>
          </cell>
        </row>
        <row r="132">
          <cell r="J132" t="str">
            <v>D020</v>
          </cell>
        </row>
        <row r="133">
          <cell r="J133" t="str">
            <v>D021</v>
          </cell>
        </row>
        <row r="134">
          <cell r="J134" t="str">
            <v>D022</v>
          </cell>
        </row>
        <row r="135">
          <cell r="J135" t="str">
            <v>D023</v>
          </cell>
        </row>
        <row r="136">
          <cell r="J136" t="str">
            <v>D026</v>
          </cell>
        </row>
        <row r="137">
          <cell r="J137" t="str">
            <v>D028</v>
          </cell>
        </row>
        <row r="138">
          <cell r="J138" t="str">
            <v>D029</v>
          </cell>
        </row>
        <row r="139">
          <cell r="J139" t="str">
            <v>D040</v>
          </cell>
        </row>
        <row r="140">
          <cell r="J140" t="str">
            <v>D041</v>
          </cell>
        </row>
        <row r="141">
          <cell r="J141" t="str">
            <v>D042</v>
          </cell>
        </row>
        <row r="142">
          <cell r="J142" t="str">
            <v>D048</v>
          </cell>
        </row>
        <row r="143">
          <cell r="J143" t="str">
            <v>D049</v>
          </cell>
        </row>
        <row r="144">
          <cell r="J144" t="str">
            <v>D052</v>
          </cell>
        </row>
        <row r="145">
          <cell r="J145" t="str">
            <v>D100</v>
          </cell>
        </row>
        <row r="146">
          <cell r="J146" t="str">
            <v>D105</v>
          </cell>
        </row>
        <row r="147">
          <cell r="J147" t="str">
            <v>D110</v>
          </cell>
        </row>
        <row r="148">
          <cell r="J148" t="str">
            <v>D120</v>
          </cell>
        </row>
        <row r="149">
          <cell r="J149" t="str">
            <v>D125</v>
          </cell>
        </row>
        <row r="150">
          <cell r="J150" t="str">
            <v>D130</v>
          </cell>
        </row>
        <row r="151">
          <cell r="J151" t="str">
            <v>D135</v>
          </cell>
        </row>
        <row r="152">
          <cell r="J152" t="str">
            <v>D140</v>
          </cell>
        </row>
        <row r="153">
          <cell r="J153" t="str">
            <v>D200</v>
          </cell>
        </row>
        <row r="154">
          <cell r="J154" t="str">
            <v>D235</v>
          </cell>
        </row>
        <row r="155">
          <cell r="J155" t="str">
            <v>D326</v>
          </cell>
        </row>
        <row r="156">
          <cell r="J156" t="str">
            <v>D327</v>
          </cell>
        </row>
        <row r="157">
          <cell r="J157" t="str">
            <v>D400</v>
          </cell>
        </row>
        <row r="158">
          <cell r="J158" t="str">
            <v>D405</v>
          </cell>
        </row>
        <row r="159">
          <cell r="J159" t="str">
            <v>D410</v>
          </cell>
        </row>
        <row r="160">
          <cell r="J160" t="str">
            <v>D415</v>
          </cell>
        </row>
        <row r="161">
          <cell r="J161" t="str">
            <v>D420</v>
          </cell>
        </row>
        <row r="162">
          <cell r="J162" t="str">
            <v>D425</v>
          </cell>
        </row>
        <row r="163">
          <cell r="J163" t="str">
            <v>D430</v>
          </cell>
        </row>
        <row r="164">
          <cell r="J164" t="str">
            <v>D431</v>
          </cell>
        </row>
        <row r="165">
          <cell r="J165" t="str">
            <v>D435</v>
          </cell>
        </row>
        <row r="166">
          <cell r="J166" t="str">
            <v>D437</v>
          </cell>
        </row>
        <row r="167">
          <cell r="J167" t="str">
            <v>D440</v>
          </cell>
        </row>
        <row r="168">
          <cell r="J168" t="str">
            <v>D445</v>
          </cell>
        </row>
        <row r="169">
          <cell r="J169" t="str">
            <v>D450</v>
          </cell>
        </row>
        <row r="170">
          <cell r="J170" t="str">
            <v>D455</v>
          </cell>
        </row>
        <row r="171">
          <cell r="J171" t="str">
            <v>D460</v>
          </cell>
        </row>
        <row r="172">
          <cell r="J172" t="str">
            <v>D465</v>
          </cell>
        </row>
        <row r="173">
          <cell r="J173" t="str">
            <v>D470</v>
          </cell>
        </row>
        <row r="174">
          <cell r="J174" t="str">
            <v>D475</v>
          </cell>
        </row>
        <row r="175">
          <cell r="J175" t="str">
            <v>D476</v>
          </cell>
        </row>
        <row r="176">
          <cell r="J176" t="str">
            <v>D480</v>
          </cell>
        </row>
        <row r="177">
          <cell r="J177" t="str">
            <v>D483</v>
          </cell>
        </row>
        <row r="178">
          <cell r="J178" t="str">
            <v>D490</v>
          </cell>
        </row>
        <row r="179">
          <cell r="J179" t="str">
            <v>D491</v>
          </cell>
        </row>
        <row r="180">
          <cell r="J180" t="str">
            <v>D492</v>
          </cell>
        </row>
        <row r="181">
          <cell r="J181" t="str">
            <v>D493</v>
          </cell>
        </row>
        <row r="182">
          <cell r="J182" t="str">
            <v>D494</v>
          </cell>
        </row>
        <row r="183">
          <cell r="J183" t="str">
            <v>D495</v>
          </cell>
        </row>
        <row r="184">
          <cell r="J184" t="str">
            <v>D498</v>
          </cell>
        </row>
        <row r="185">
          <cell r="J185" t="str">
            <v>D500</v>
          </cell>
        </row>
        <row r="186">
          <cell r="J186" t="str">
            <v>D505</v>
          </cell>
        </row>
        <row r="187">
          <cell r="J187" t="str">
            <v>D510</v>
          </cell>
        </row>
        <row r="188">
          <cell r="J188" t="str">
            <v>D515</v>
          </cell>
        </row>
        <row r="189">
          <cell r="J189" t="str">
            <v>D520</v>
          </cell>
        </row>
        <row r="190">
          <cell r="J190" t="str">
            <v>D525</v>
          </cell>
        </row>
        <row r="191">
          <cell r="J191" t="str">
            <v>D540</v>
          </cell>
        </row>
        <row r="192">
          <cell r="J192" t="str">
            <v>D545</v>
          </cell>
        </row>
        <row r="193">
          <cell r="J193" t="str">
            <v>D555</v>
          </cell>
        </row>
        <row r="194">
          <cell r="J194" t="str">
            <v>D605</v>
          </cell>
        </row>
        <row r="195">
          <cell r="J195" t="str">
            <v>D607</v>
          </cell>
        </row>
        <row r="196">
          <cell r="J196" t="str">
            <v>D615</v>
          </cell>
        </row>
        <row r="197">
          <cell r="J197" t="str">
            <v>D620</v>
          </cell>
        </row>
        <row r="198">
          <cell r="J198" t="str">
            <v>D710</v>
          </cell>
        </row>
        <row r="199">
          <cell r="J199" t="str">
            <v>D720</v>
          </cell>
        </row>
        <row r="200">
          <cell r="J200" t="str">
            <v>D725</v>
          </cell>
        </row>
        <row r="201">
          <cell r="J201" t="str">
            <v>D728</v>
          </cell>
        </row>
        <row r="202">
          <cell r="J202" t="str">
            <v>D730</v>
          </cell>
        </row>
        <row r="203">
          <cell r="J203" t="str">
            <v>D732</v>
          </cell>
        </row>
        <row r="204">
          <cell r="J204" t="str">
            <v>D733</v>
          </cell>
        </row>
        <row r="205">
          <cell r="J205" t="str">
            <v>D734</v>
          </cell>
        </row>
        <row r="206">
          <cell r="J206" t="str">
            <v>D735</v>
          </cell>
        </row>
        <row r="207">
          <cell r="J207" t="str">
            <v>D746</v>
          </cell>
        </row>
        <row r="208">
          <cell r="J208" t="str">
            <v>D747</v>
          </cell>
        </row>
        <row r="209">
          <cell r="J209" t="str">
            <v>D760</v>
          </cell>
        </row>
        <row r="210">
          <cell r="J210" t="str">
            <v>D765</v>
          </cell>
        </row>
        <row r="211">
          <cell r="J211" t="str">
            <v>D775</v>
          </cell>
        </row>
        <row r="212">
          <cell r="J212" t="str">
            <v>D780</v>
          </cell>
        </row>
        <row r="213">
          <cell r="J213" t="str">
            <v>D781</v>
          </cell>
        </row>
        <row r="214">
          <cell r="J214" t="str">
            <v>D787</v>
          </cell>
        </row>
        <row r="215">
          <cell r="J215" t="str">
            <v>D788</v>
          </cell>
        </row>
        <row r="216">
          <cell r="J216" t="str">
            <v>D789</v>
          </cell>
        </row>
        <row r="217">
          <cell r="J217" t="str">
            <v>D795</v>
          </cell>
        </row>
        <row r="218">
          <cell r="J218" t="str">
            <v>D800</v>
          </cell>
        </row>
        <row r="219">
          <cell r="J219" t="str">
            <v>D805</v>
          </cell>
        </row>
        <row r="220">
          <cell r="J220" t="str">
            <v>D810</v>
          </cell>
        </row>
        <row r="221">
          <cell r="J221" t="str">
            <v>D815</v>
          </cell>
        </row>
        <row r="222">
          <cell r="J222" t="str">
            <v>D820</v>
          </cell>
        </row>
        <row r="223">
          <cell r="J223" t="str">
            <v>D825</v>
          </cell>
        </row>
        <row r="224">
          <cell r="J224" t="str">
            <v>D830</v>
          </cell>
        </row>
        <row r="225">
          <cell r="J225" t="str">
            <v>D835</v>
          </cell>
        </row>
        <row r="226">
          <cell r="J226" t="str">
            <v>D840</v>
          </cell>
        </row>
        <row r="227">
          <cell r="J227" t="str">
            <v>D842</v>
          </cell>
        </row>
        <row r="228">
          <cell r="J228" t="str">
            <v>D845</v>
          </cell>
        </row>
        <row r="229">
          <cell r="J229" t="str">
            <v>D846</v>
          </cell>
        </row>
        <row r="230">
          <cell r="J230" t="str">
            <v>D850</v>
          </cell>
        </row>
        <row r="231">
          <cell r="J231" t="str">
            <v>E003</v>
          </cell>
        </row>
        <row r="232">
          <cell r="J232" t="str">
            <v>E004</v>
          </cell>
        </row>
        <row r="233">
          <cell r="J233" t="str">
            <v>E006</v>
          </cell>
        </row>
        <row r="234">
          <cell r="J234" t="str">
            <v>E007</v>
          </cell>
        </row>
        <row r="235">
          <cell r="J235" t="str">
            <v>E008</v>
          </cell>
        </row>
        <row r="236">
          <cell r="J236" t="str">
            <v>E009</v>
          </cell>
        </row>
        <row r="237">
          <cell r="J237" t="str">
            <v>E018</v>
          </cell>
        </row>
        <row r="238">
          <cell r="J238" t="str">
            <v>E020</v>
          </cell>
        </row>
        <row r="239">
          <cell r="J239" t="str">
            <v>E022</v>
          </cell>
        </row>
        <row r="240">
          <cell r="J240" t="str">
            <v>E026</v>
          </cell>
        </row>
        <row r="241">
          <cell r="J241" t="str">
            <v>E028</v>
          </cell>
        </row>
        <row r="242">
          <cell r="J242" t="str">
            <v>E029</v>
          </cell>
        </row>
        <row r="243">
          <cell r="J243" t="str">
            <v>E040</v>
          </cell>
        </row>
        <row r="244">
          <cell r="J244" t="str">
            <v>E048</v>
          </cell>
        </row>
        <row r="245">
          <cell r="J245" t="str">
            <v>E049</v>
          </cell>
        </row>
        <row r="246">
          <cell r="J246" t="str">
            <v>E050</v>
          </cell>
        </row>
        <row r="247">
          <cell r="J247" t="str">
            <v>E052</v>
          </cell>
        </row>
        <row r="248">
          <cell r="J248" t="str">
            <v>E053</v>
          </cell>
        </row>
        <row r="249">
          <cell r="J249" t="str">
            <v>E110</v>
          </cell>
        </row>
        <row r="250">
          <cell r="J250" t="str">
            <v>E325</v>
          </cell>
        </row>
        <row r="251">
          <cell r="J251" t="str">
            <v>E331</v>
          </cell>
        </row>
        <row r="252">
          <cell r="J252" t="str">
            <v>E345</v>
          </cell>
        </row>
        <row r="253">
          <cell r="J253" t="str">
            <v>E400</v>
          </cell>
        </row>
        <row r="254">
          <cell r="J254" t="str">
            <v>E405</v>
          </cell>
        </row>
        <row r="255">
          <cell r="J255" t="str">
            <v>E415</v>
          </cell>
        </row>
        <row r="256">
          <cell r="J256" t="str">
            <v>E420</v>
          </cell>
        </row>
        <row r="257">
          <cell r="J257" t="str">
            <v>E430</v>
          </cell>
        </row>
        <row r="258">
          <cell r="J258" t="str">
            <v>E435</v>
          </cell>
        </row>
        <row r="259">
          <cell r="J259" t="str">
            <v>E440</v>
          </cell>
        </row>
        <row r="260">
          <cell r="J260" t="str">
            <v>E444</v>
          </cell>
        </row>
        <row r="261">
          <cell r="J261" t="str">
            <v>E451</v>
          </cell>
        </row>
        <row r="262">
          <cell r="J262" t="str">
            <v>E452</v>
          </cell>
        </row>
        <row r="263">
          <cell r="J263" t="str">
            <v>E453</v>
          </cell>
        </row>
        <row r="264">
          <cell r="J264" t="str">
            <v>E454</v>
          </cell>
        </row>
        <row r="265">
          <cell r="J265" t="str">
            <v>E456</v>
          </cell>
        </row>
        <row r="266">
          <cell r="J266" t="str">
            <v>E460</v>
          </cell>
        </row>
        <row r="267">
          <cell r="J267" t="str">
            <v>E500</v>
          </cell>
        </row>
        <row r="268">
          <cell r="J268" t="str">
            <v>E505</v>
          </cell>
        </row>
        <row r="269">
          <cell r="J269" t="str">
            <v>E510</v>
          </cell>
        </row>
        <row r="270">
          <cell r="J270" t="str">
            <v>E515</v>
          </cell>
        </row>
        <row r="271">
          <cell r="J271" t="str">
            <v>E600</v>
          </cell>
        </row>
        <row r="272">
          <cell r="J272" t="str">
            <v>E605</v>
          </cell>
        </row>
        <row r="273">
          <cell r="J273" t="str">
            <v>E607</v>
          </cell>
        </row>
        <row r="274">
          <cell r="J274" t="str">
            <v>E608</v>
          </cell>
        </row>
        <row r="275">
          <cell r="J275" t="str">
            <v>E609</v>
          </cell>
        </row>
        <row r="276">
          <cell r="J276" t="str">
            <v>E610</v>
          </cell>
        </row>
        <row r="277">
          <cell r="J277" t="str">
            <v>E611</v>
          </cell>
        </row>
        <row r="278">
          <cell r="J278" t="str">
            <v>F003</v>
          </cell>
        </row>
        <row r="279">
          <cell r="J279" t="str">
            <v>F005</v>
          </cell>
        </row>
        <row r="280">
          <cell r="J280" t="str">
            <v>F008</v>
          </cell>
        </row>
        <row r="281">
          <cell r="J281" t="str">
            <v>F009</v>
          </cell>
        </row>
        <row r="282">
          <cell r="J282" t="str">
            <v>F010</v>
          </cell>
        </row>
        <row r="283">
          <cell r="J283" t="str">
            <v>F011</v>
          </cell>
        </row>
        <row r="284">
          <cell r="J284" t="str">
            <v>F012</v>
          </cell>
        </row>
        <row r="285">
          <cell r="J285" t="str">
            <v>F015</v>
          </cell>
        </row>
        <row r="286">
          <cell r="J286" t="str">
            <v>F016</v>
          </cell>
        </row>
        <row r="287">
          <cell r="J287" t="str">
            <v>F017</v>
          </cell>
        </row>
        <row r="288">
          <cell r="J288" t="str">
            <v>F018</v>
          </cell>
        </row>
        <row r="289">
          <cell r="J289" t="str">
            <v>F019</v>
          </cell>
        </row>
        <row r="290">
          <cell r="J290" t="str">
            <v>F020</v>
          </cell>
        </row>
        <row r="291">
          <cell r="J291" t="str">
            <v>F021</v>
          </cell>
        </row>
        <row r="292">
          <cell r="J292" t="str">
            <v>F022</v>
          </cell>
        </row>
        <row r="293">
          <cell r="J293" t="str">
            <v>F023</v>
          </cell>
        </row>
        <row r="294">
          <cell r="J294" t="str">
            <v>F024</v>
          </cell>
        </row>
        <row r="295">
          <cell r="J295" t="str">
            <v>F025</v>
          </cell>
        </row>
        <row r="296">
          <cell r="J296" t="str">
            <v>F026</v>
          </cell>
        </row>
        <row r="297">
          <cell r="J297" t="str">
            <v>F027</v>
          </cell>
        </row>
        <row r="298">
          <cell r="J298" t="str">
            <v>F028</v>
          </cell>
        </row>
        <row r="299">
          <cell r="J299" t="str">
            <v>F029</v>
          </cell>
        </row>
        <row r="300">
          <cell r="J300" t="str">
            <v>F030</v>
          </cell>
        </row>
        <row r="301">
          <cell r="J301" t="str">
            <v>F031</v>
          </cell>
        </row>
        <row r="302">
          <cell r="J302" t="str">
            <v>F032</v>
          </cell>
        </row>
        <row r="303">
          <cell r="J303" t="str">
            <v>F033</v>
          </cell>
        </row>
        <row r="304">
          <cell r="J304" t="str">
            <v>F034</v>
          </cell>
        </row>
        <row r="305">
          <cell r="J305" t="str">
            <v>F035</v>
          </cell>
        </row>
        <row r="306">
          <cell r="J306" t="str">
            <v>F036</v>
          </cell>
        </row>
        <row r="307">
          <cell r="J307" t="str">
            <v>F037</v>
          </cell>
        </row>
        <row r="308">
          <cell r="J308" t="str">
            <v>F038</v>
          </cell>
        </row>
        <row r="309">
          <cell r="J309" t="str">
            <v>F039</v>
          </cell>
        </row>
        <row r="310">
          <cell r="J310" t="str">
            <v>F040</v>
          </cell>
        </row>
        <row r="311">
          <cell r="J311" t="str">
            <v>F041</v>
          </cell>
        </row>
        <row r="312">
          <cell r="J312" t="str">
            <v>F042</v>
          </cell>
        </row>
        <row r="313">
          <cell r="J313" t="str">
            <v>F043</v>
          </cell>
        </row>
        <row r="314">
          <cell r="J314" t="str">
            <v>F044</v>
          </cell>
        </row>
        <row r="315">
          <cell r="J315" t="str">
            <v>F045</v>
          </cell>
        </row>
        <row r="316">
          <cell r="J316" t="str">
            <v>F048</v>
          </cell>
        </row>
        <row r="317">
          <cell r="J317" t="str">
            <v>F049</v>
          </cell>
        </row>
        <row r="318">
          <cell r="J318" t="str">
            <v>F051</v>
          </cell>
        </row>
        <row r="319">
          <cell r="J319" t="str">
            <v>F052</v>
          </cell>
        </row>
        <row r="320">
          <cell r="J320" t="str">
            <v>F053</v>
          </cell>
        </row>
        <row r="321">
          <cell r="J321" t="str">
            <v>F054</v>
          </cell>
        </row>
        <row r="322">
          <cell r="J322" t="str">
            <v>F150</v>
          </cell>
        </row>
        <row r="323">
          <cell r="J323" t="str">
            <v>F151</v>
          </cell>
        </row>
        <row r="324">
          <cell r="J324" t="str">
            <v>F169</v>
          </cell>
        </row>
        <row r="325">
          <cell r="J325" t="str">
            <v>F170</v>
          </cell>
        </row>
        <row r="326">
          <cell r="J326" t="str">
            <v>F181</v>
          </cell>
        </row>
        <row r="327">
          <cell r="J327" t="str">
            <v>F182</v>
          </cell>
        </row>
        <row r="328">
          <cell r="J328" t="str">
            <v>F183</v>
          </cell>
        </row>
        <row r="329">
          <cell r="J329" t="str">
            <v>F184</v>
          </cell>
        </row>
        <row r="330">
          <cell r="J330" t="str">
            <v>F185</v>
          </cell>
        </row>
        <row r="331">
          <cell r="J331" t="str">
            <v>F186</v>
          </cell>
        </row>
        <row r="332">
          <cell r="J332" t="str">
            <v>F187</v>
          </cell>
        </row>
        <row r="333">
          <cell r="J333" t="str">
            <v>F188</v>
          </cell>
        </row>
        <row r="334">
          <cell r="J334" t="str">
            <v>F189</v>
          </cell>
        </row>
        <row r="335">
          <cell r="J335" t="str">
            <v>F190</v>
          </cell>
        </row>
        <row r="336">
          <cell r="J336" t="str">
            <v>F195</v>
          </cell>
        </row>
        <row r="337">
          <cell r="J337" t="str">
            <v>F200</v>
          </cell>
        </row>
        <row r="338">
          <cell r="J338" t="str">
            <v>F203</v>
          </cell>
        </row>
        <row r="339">
          <cell r="J339" t="str">
            <v>F485</v>
          </cell>
        </row>
        <row r="340">
          <cell r="J340" t="str">
            <v>F486</v>
          </cell>
        </row>
        <row r="341">
          <cell r="J341" t="str">
            <v>F488</v>
          </cell>
        </row>
        <row r="342">
          <cell r="J342" t="str">
            <v>F489</v>
          </cell>
        </row>
        <row r="343">
          <cell r="J343" t="str">
            <v>F490</v>
          </cell>
        </row>
        <row r="344">
          <cell r="J344" t="str">
            <v>F491</v>
          </cell>
        </row>
        <row r="345">
          <cell r="J345" t="str">
            <v>F492</v>
          </cell>
        </row>
        <row r="346">
          <cell r="J346" t="str">
            <v>F493</v>
          </cell>
        </row>
        <row r="347">
          <cell r="J347" t="str">
            <v>F494</v>
          </cell>
        </row>
        <row r="348">
          <cell r="J348" t="str">
            <v>F495</v>
          </cell>
        </row>
        <row r="349">
          <cell r="J349" t="str">
            <v>F496</v>
          </cell>
        </row>
        <row r="350">
          <cell r="J350" t="str">
            <v>F500</v>
          </cell>
        </row>
        <row r="351">
          <cell r="J351" t="str">
            <v>F505</v>
          </cell>
        </row>
        <row r="352">
          <cell r="J352" t="str">
            <v>F515</v>
          </cell>
        </row>
        <row r="353">
          <cell r="J353" t="str">
            <v>F525</v>
          </cell>
        </row>
        <row r="354">
          <cell r="J354" t="str">
            <v>F595</v>
          </cell>
        </row>
        <row r="355">
          <cell r="J355" t="str">
            <v>F600</v>
          </cell>
        </row>
        <row r="356">
          <cell r="J356" t="str">
            <v>F605</v>
          </cell>
        </row>
        <row r="357">
          <cell r="J357" t="str">
            <v>F610</v>
          </cell>
        </row>
        <row r="358">
          <cell r="J358" t="str">
            <v>F615</v>
          </cell>
        </row>
        <row r="359">
          <cell r="J359" t="str">
            <v>F620</v>
          </cell>
        </row>
        <row r="360">
          <cell r="J360" t="str">
            <v>F650</v>
          </cell>
        </row>
        <row r="361">
          <cell r="J361" t="str">
            <v>F655</v>
          </cell>
        </row>
        <row r="362">
          <cell r="J362" t="str">
            <v>F660</v>
          </cell>
        </row>
        <row r="363">
          <cell r="J363" t="str">
            <v>F700</v>
          </cell>
        </row>
        <row r="364">
          <cell r="J364" t="str">
            <v>F710</v>
          </cell>
        </row>
        <row r="365">
          <cell r="J365" t="str">
            <v>F715</v>
          </cell>
        </row>
        <row r="366">
          <cell r="J366" t="str">
            <v>F720</v>
          </cell>
        </row>
        <row r="367">
          <cell r="J367" t="str">
            <v>F750</v>
          </cell>
        </row>
        <row r="368">
          <cell r="J368" t="str">
            <v>F752</v>
          </cell>
        </row>
        <row r="369">
          <cell r="J369" t="str">
            <v>F755</v>
          </cell>
        </row>
        <row r="370">
          <cell r="J370" t="str">
            <v>F756</v>
          </cell>
        </row>
        <row r="371">
          <cell r="J371" t="str">
            <v>F760</v>
          </cell>
        </row>
        <row r="372">
          <cell r="J372" t="str">
            <v>F765</v>
          </cell>
        </row>
        <row r="373">
          <cell r="J373" t="str">
            <v>F770</v>
          </cell>
        </row>
        <row r="374">
          <cell r="J374" t="str">
            <v>F775</v>
          </cell>
        </row>
        <row r="375">
          <cell r="J375" t="str">
            <v>F776</v>
          </cell>
        </row>
        <row r="376">
          <cell r="J376" t="str">
            <v>F780</v>
          </cell>
        </row>
        <row r="377">
          <cell r="J377" t="str">
            <v>F810</v>
          </cell>
        </row>
        <row r="378">
          <cell r="J378" t="str">
            <v>F812</v>
          </cell>
        </row>
        <row r="379">
          <cell r="J379" t="str">
            <v>F814</v>
          </cell>
        </row>
        <row r="380">
          <cell r="J380" t="str">
            <v>F816</v>
          </cell>
        </row>
        <row r="381">
          <cell r="J381" t="str">
            <v>F818</v>
          </cell>
        </row>
        <row r="382">
          <cell r="J382" t="str">
            <v>F820</v>
          </cell>
        </row>
        <row r="383">
          <cell r="J383" t="str">
            <v>F822</v>
          </cell>
        </row>
        <row r="384">
          <cell r="J384" t="str">
            <v>F824</v>
          </cell>
        </row>
        <row r="385">
          <cell r="J385" t="str">
            <v>F826</v>
          </cell>
        </row>
        <row r="386">
          <cell r="J386" t="str">
            <v>F830</v>
          </cell>
        </row>
        <row r="387">
          <cell r="J387" t="str">
            <v>F832</v>
          </cell>
        </row>
        <row r="388">
          <cell r="J388" t="str">
            <v>F834</v>
          </cell>
        </row>
        <row r="389">
          <cell r="J389" t="str">
            <v>F835</v>
          </cell>
        </row>
        <row r="390">
          <cell r="J390" t="str">
            <v>F836</v>
          </cell>
        </row>
        <row r="391">
          <cell r="J391" t="str">
            <v>F838</v>
          </cell>
        </row>
        <row r="392">
          <cell r="J392" t="str">
            <v>F840</v>
          </cell>
        </row>
        <row r="393">
          <cell r="J393" t="str">
            <v>F841</v>
          </cell>
        </row>
        <row r="394">
          <cell r="J394" t="str">
            <v>F842</v>
          </cell>
        </row>
        <row r="395">
          <cell r="J395" t="str">
            <v>F850</v>
          </cell>
        </row>
        <row r="396">
          <cell r="J396" t="str">
            <v>F852</v>
          </cell>
        </row>
        <row r="397">
          <cell r="J397" t="str">
            <v>F854</v>
          </cell>
        </row>
        <row r="398">
          <cell r="J398" t="str">
            <v>F856</v>
          </cell>
        </row>
        <row r="399">
          <cell r="J399" t="str">
            <v>F862</v>
          </cell>
        </row>
        <row r="400">
          <cell r="J400" t="str">
            <v>F864</v>
          </cell>
        </row>
        <row r="401">
          <cell r="J401" t="str">
            <v>F874</v>
          </cell>
        </row>
        <row r="402">
          <cell r="J402" t="str">
            <v>F900</v>
          </cell>
        </row>
        <row r="403">
          <cell r="J403" t="str">
            <v>F905</v>
          </cell>
        </row>
        <row r="404">
          <cell r="J404" t="str">
            <v>F910</v>
          </cell>
        </row>
        <row r="405">
          <cell r="J405" t="str">
            <v>F915</v>
          </cell>
        </row>
        <row r="406">
          <cell r="J406" t="str">
            <v>F920</v>
          </cell>
        </row>
        <row r="407">
          <cell r="J407" t="str">
            <v>F925</v>
          </cell>
        </row>
        <row r="408">
          <cell r="J408" t="str">
            <v>F930</v>
          </cell>
        </row>
        <row r="409">
          <cell r="J409" t="str">
            <v>F935</v>
          </cell>
        </row>
        <row r="410">
          <cell r="J410" t="str">
            <v>F940</v>
          </cell>
        </row>
        <row r="411">
          <cell r="J411" t="str">
            <v>F945</v>
          </cell>
        </row>
        <row r="412">
          <cell r="J412" t="str">
            <v>F948</v>
          </cell>
        </row>
        <row r="413">
          <cell r="J413" t="str">
            <v>F950</v>
          </cell>
        </row>
        <row r="414">
          <cell r="J414" t="str">
            <v>F951</v>
          </cell>
        </row>
        <row r="415">
          <cell r="J415" t="str">
            <v>F952</v>
          </cell>
        </row>
        <row r="416">
          <cell r="J416" t="str">
            <v>F953</v>
          </cell>
        </row>
        <row r="417">
          <cell r="J417" t="str">
            <v>F955</v>
          </cell>
        </row>
        <row r="418">
          <cell r="J418" t="str">
            <v>F956</v>
          </cell>
        </row>
        <row r="419">
          <cell r="J419" t="str">
            <v>F957</v>
          </cell>
        </row>
        <row r="420">
          <cell r="J420" t="str">
            <v>F958</v>
          </cell>
        </row>
        <row r="421">
          <cell r="J421" t="str">
            <v>F960</v>
          </cell>
        </row>
        <row r="422">
          <cell r="J422" t="str">
            <v>F961</v>
          </cell>
        </row>
        <row r="423">
          <cell r="J423" t="str">
            <v>F962</v>
          </cell>
        </row>
        <row r="424">
          <cell r="J424" t="str">
            <v>F963</v>
          </cell>
        </row>
        <row r="425">
          <cell r="J425" t="str">
            <v>F964</v>
          </cell>
        </row>
        <row r="426">
          <cell r="J426" t="str">
            <v>F965</v>
          </cell>
        </row>
        <row r="427">
          <cell r="J427" t="str">
            <v>F966</v>
          </cell>
        </row>
        <row r="428">
          <cell r="J428" t="str">
            <v>F970</v>
          </cell>
        </row>
        <row r="429">
          <cell r="J429" t="str">
            <v>F974</v>
          </cell>
        </row>
        <row r="430">
          <cell r="J430" t="str">
            <v>F975</v>
          </cell>
        </row>
        <row r="431">
          <cell r="J431" t="str">
            <v>F976</v>
          </cell>
        </row>
        <row r="432">
          <cell r="J432" t="str">
            <v>F978</v>
          </cell>
        </row>
        <row r="433">
          <cell r="J433" t="str">
            <v>F979</v>
          </cell>
        </row>
        <row r="434">
          <cell r="J434" t="str">
            <v>F980</v>
          </cell>
        </row>
        <row r="435">
          <cell r="J435" t="str">
            <v>F981</v>
          </cell>
        </row>
        <row r="436">
          <cell r="J436" t="str">
            <v>F982</v>
          </cell>
        </row>
        <row r="437">
          <cell r="J437" t="str">
            <v>F983</v>
          </cell>
        </row>
        <row r="438">
          <cell r="J438" t="str">
            <v>F990</v>
          </cell>
        </row>
        <row r="439">
          <cell r="J439" t="str">
            <v>F992</v>
          </cell>
        </row>
        <row r="440">
          <cell r="J440" t="str">
            <v>G006</v>
          </cell>
        </row>
        <row r="441">
          <cell r="J441" t="str">
            <v>G011</v>
          </cell>
        </row>
        <row r="442">
          <cell r="J442" t="str">
            <v>G014</v>
          </cell>
        </row>
        <row r="443">
          <cell r="J443" t="str">
            <v>G018</v>
          </cell>
        </row>
        <row r="444">
          <cell r="J444" t="str">
            <v>G020</v>
          </cell>
        </row>
        <row r="445">
          <cell r="J445" t="str">
            <v>G022</v>
          </cell>
        </row>
        <row r="446">
          <cell r="J446" t="str">
            <v>G024</v>
          </cell>
        </row>
        <row r="447">
          <cell r="J447" t="str">
            <v>G024</v>
          </cell>
        </row>
        <row r="448">
          <cell r="J448" t="str">
            <v>G025</v>
          </cell>
        </row>
        <row r="449">
          <cell r="J449" t="str">
            <v>G026</v>
          </cell>
        </row>
        <row r="450">
          <cell r="J450" t="str">
            <v>G028</v>
          </cell>
        </row>
        <row r="451">
          <cell r="J451" t="str">
            <v>G029</v>
          </cell>
        </row>
        <row r="452">
          <cell r="J452" t="str">
            <v>G040</v>
          </cell>
        </row>
        <row r="453">
          <cell r="J453" t="str">
            <v>G048</v>
          </cell>
        </row>
        <row r="454">
          <cell r="J454" t="str">
            <v>G049</v>
          </cell>
        </row>
        <row r="455">
          <cell r="J455" t="str">
            <v>G100</v>
          </cell>
        </row>
        <row r="456">
          <cell r="J456" t="str">
            <v>G105</v>
          </cell>
        </row>
        <row r="457">
          <cell r="J457" t="str">
            <v>G110</v>
          </cell>
        </row>
        <row r="458">
          <cell r="J458" t="str">
            <v>G115</v>
          </cell>
        </row>
        <row r="459">
          <cell r="J459" t="str">
            <v>G200</v>
          </cell>
        </row>
        <row r="460">
          <cell r="J460" t="str">
            <v>G205</v>
          </cell>
        </row>
        <row r="461">
          <cell r="J461" t="str">
            <v>G210</v>
          </cell>
        </row>
        <row r="462">
          <cell r="J462" t="str">
            <v>G220</v>
          </cell>
        </row>
        <row r="463">
          <cell r="J463" t="str">
            <v>G225</v>
          </cell>
        </row>
        <row r="464">
          <cell r="J464" t="str">
            <v>G230</v>
          </cell>
        </row>
        <row r="465">
          <cell r="J465" t="str">
            <v>G235</v>
          </cell>
        </row>
        <row r="466">
          <cell r="J466" t="str">
            <v>G236</v>
          </cell>
        </row>
        <row r="467">
          <cell r="J467" t="str">
            <v>G237</v>
          </cell>
        </row>
        <row r="468">
          <cell r="J468" t="str">
            <v>G238</v>
          </cell>
        </row>
        <row r="469">
          <cell r="J469" t="str">
            <v>G239</v>
          </cell>
        </row>
        <row r="470">
          <cell r="J470" t="str">
            <v>G240</v>
          </cell>
        </row>
        <row r="471">
          <cell r="J471" t="str">
            <v>G242</v>
          </cell>
        </row>
        <row r="472">
          <cell r="J472" t="str">
            <v>G248</v>
          </cell>
        </row>
        <row r="473">
          <cell r="J473" t="str">
            <v>G249</v>
          </cell>
        </row>
        <row r="474">
          <cell r="J474" t="str">
            <v>G260</v>
          </cell>
        </row>
        <row r="475">
          <cell r="J475" t="str">
            <v>G270</v>
          </cell>
        </row>
        <row r="476">
          <cell r="J476" t="str">
            <v>G300</v>
          </cell>
        </row>
        <row r="477">
          <cell r="J477" t="str">
            <v>G320</v>
          </cell>
        </row>
        <row r="478">
          <cell r="J478" t="str">
            <v>G350</v>
          </cell>
        </row>
        <row r="479">
          <cell r="J479" t="str">
            <v>G352</v>
          </cell>
        </row>
        <row r="480">
          <cell r="J480" t="str">
            <v>G452</v>
          </cell>
        </row>
        <row r="481">
          <cell r="J481" t="str">
            <v>G453</v>
          </cell>
        </row>
        <row r="482">
          <cell r="J482" t="str">
            <v>G455</v>
          </cell>
        </row>
        <row r="483">
          <cell r="J483" t="str">
            <v>G470</v>
          </cell>
        </row>
        <row r="484">
          <cell r="J484" t="str">
            <v>G475</v>
          </cell>
        </row>
        <row r="485">
          <cell r="J485" t="str">
            <v>G480</v>
          </cell>
        </row>
        <row r="486">
          <cell r="J486" t="str">
            <v>G481</v>
          </cell>
        </row>
        <row r="487">
          <cell r="J487" t="str">
            <v>G482</v>
          </cell>
        </row>
        <row r="488">
          <cell r="J488" t="str">
            <v>G483</v>
          </cell>
        </row>
        <row r="489">
          <cell r="J489" t="str">
            <v>G484</v>
          </cell>
        </row>
        <row r="490">
          <cell r="J490" t="str">
            <v>G496</v>
          </cell>
        </row>
        <row r="491">
          <cell r="J491" t="str">
            <v>G505</v>
          </cell>
        </row>
        <row r="492">
          <cell r="J492" t="str">
            <v>G530</v>
          </cell>
        </row>
        <row r="493">
          <cell r="J493" t="str">
            <v>G535</v>
          </cell>
        </row>
        <row r="494">
          <cell r="J494" t="str">
            <v>G540</v>
          </cell>
        </row>
        <row r="495">
          <cell r="J495" t="str">
            <v>G545</v>
          </cell>
        </row>
        <row r="496">
          <cell r="J496" t="str">
            <v>G550</v>
          </cell>
        </row>
        <row r="497">
          <cell r="J497" t="str">
            <v>G560</v>
          </cell>
        </row>
        <row r="498">
          <cell r="J498" t="str">
            <v>M006</v>
          </cell>
        </row>
        <row r="499">
          <cell r="J499" t="str">
            <v>M008</v>
          </cell>
        </row>
        <row r="500">
          <cell r="J500" t="str">
            <v>M010</v>
          </cell>
        </row>
        <row r="501">
          <cell r="J501" t="str">
            <v>M014</v>
          </cell>
        </row>
        <row r="502">
          <cell r="J502" t="str">
            <v>M017</v>
          </cell>
        </row>
        <row r="503">
          <cell r="J503" t="str">
            <v>M018</v>
          </cell>
        </row>
        <row r="504">
          <cell r="J504" t="str">
            <v>M020</v>
          </cell>
        </row>
        <row r="505">
          <cell r="J505" t="str">
            <v>M022</v>
          </cell>
        </row>
        <row r="506">
          <cell r="J506" t="str">
            <v>M026</v>
          </cell>
        </row>
        <row r="507">
          <cell r="J507" t="str">
            <v>M040</v>
          </cell>
        </row>
        <row r="508">
          <cell r="J508" t="str">
            <v>M100</v>
          </cell>
        </row>
        <row r="509">
          <cell r="J509" t="str">
            <v>M101</v>
          </cell>
        </row>
        <row r="510">
          <cell r="J510" t="str">
            <v>M102</v>
          </cell>
        </row>
        <row r="511">
          <cell r="J511" t="str">
            <v>M103</v>
          </cell>
        </row>
        <row r="512">
          <cell r="J512" t="str">
            <v>M105</v>
          </cell>
        </row>
        <row r="513">
          <cell r="J513" t="str">
            <v>M106</v>
          </cell>
        </row>
        <row r="514">
          <cell r="J514" t="str">
            <v>M110</v>
          </cell>
        </row>
        <row r="515">
          <cell r="J515" t="str">
            <v>Q016</v>
          </cell>
        </row>
        <row r="516">
          <cell r="J516" t="str">
            <v>Q018</v>
          </cell>
        </row>
        <row r="517">
          <cell r="J517" t="str">
            <v>Q020</v>
          </cell>
        </row>
        <row r="518">
          <cell r="J518" t="str">
            <v>Q022</v>
          </cell>
        </row>
        <row r="519">
          <cell r="J519" t="str">
            <v>Q026</v>
          </cell>
        </row>
        <row r="520">
          <cell r="J520" t="str">
            <v>Q028</v>
          </cell>
        </row>
        <row r="521">
          <cell r="J521" t="str">
            <v>Q029</v>
          </cell>
        </row>
        <row r="522">
          <cell r="J522" t="str">
            <v>Q040</v>
          </cell>
        </row>
        <row r="523">
          <cell r="J523" t="str">
            <v>Q048</v>
          </cell>
        </row>
        <row r="524">
          <cell r="J524" t="str">
            <v>Q049</v>
          </cell>
        </row>
        <row r="525">
          <cell r="J525" t="str">
            <v>Q140</v>
          </cell>
        </row>
        <row r="526">
          <cell r="J526" t="str">
            <v>Q141</v>
          </cell>
        </row>
        <row r="527">
          <cell r="J527" t="str">
            <v>Q142</v>
          </cell>
        </row>
        <row r="528">
          <cell r="J528" t="str">
            <v>Q185</v>
          </cell>
        </row>
        <row r="529">
          <cell r="J529" t="str">
            <v>Q186</v>
          </cell>
        </row>
        <row r="530">
          <cell r="J530" t="str">
            <v>Q187</v>
          </cell>
        </row>
        <row r="531">
          <cell r="J531" t="str">
            <v>Q283</v>
          </cell>
        </row>
        <row r="532">
          <cell r="J532" t="str">
            <v>Q284</v>
          </cell>
        </row>
        <row r="533">
          <cell r="J533" t="str">
            <v>Q285</v>
          </cell>
        </row>
        <row r="534">
          <cell r="J534" t="str">
            <v>Q286</v>
          </cell>
        </row>
        <row r="535">
          <cell r="J535" t="str">
            <v>Q300</v>
          </cell>
        </row>
        <row r="536">
          <cell r="J536" t="str">
            <v>Q311</v>
          </cell>
        </row>
        <row r="537">
          <cell r="J537" t="str">
            <v>Q321</v>
          </cell>
        </row>
        <row r="538">
          <cell r="J538" t="str">
            <v>Q335</v>
          </cell>
        </row>
        <row r="539">
          <cell r="J539" t="str">
            <v>Q480</v>
          </cell>
        </row>
        <row r="540">
          <cell r="J540" t="str">
            <v>Q481</v>
          </cell>
        </row>
        <row r="541">
          <cell r="J541" t="str">
            <v>Q482</v>
          </cell>
        </row>
        <row r="542">
          <cell r="J542" t="str">
            <v>Q483</v>
          </cell>
        </row>
        <row r="543">
          <cell r="J543" t="str">
            <v>Q484</v>
          </cell>
        </row>
        <row r="544">
          <cell r="J544" t="str">
            <v>Q485</v>
          </cell>
        </row>
        <row r="545">
          <cell r="J545" t="str">
            <v>Q486</v>
          </cell>
        </row>
        <row r="546">
          <cell r="J546" t="str">
            <v>Q487</v>
          </cell>
        </row>
        <row r="547">
          <cell r="J547" t="str">
            <v>Q488.1</v>
          </cell>
        </row>
        <row r="548">
          <cell r="J548" t="str">
            <v>Q488.2</v>
          </cell>
        </row>
        <row r="549">
          <cell r="J549" t="str">
            <v>Q499</v>
          </cell>
        </row>
        <row r="550">
          <cell r="J550" t="str">
            <v>Q510</v>
          </cell>
        </row>
        <row r="551">
          <cell r="J551" t="str">
            <v>Q550</v>
          </cell>
        </row>
        <row r="552">
          <cell r="J552" t="str">
            <v>Q560</v>
          </cell>
        </row>
        <row r="553">
          <cell r="J553" t="str">
            <v>Q565</v>
          </cell>
        </row>
        <row r="554">
          <cell r="J554" t="str">
            <v>Q566</v>
          </cell>
        </row>
        <row r="555">
          <cell r="J555" t="str">
            <v>Q567</v>
          </cell>
        </row>
        <row r="556">
          <cell r="J556" t="str">
            <v>Q596</v>
          </cell>
        </row>
        <row r="557">
          <cell r="J557" t="str">
            <v>Q597</v>
          </cell>
        </row>
        <row r="558">
          <cell r="J558" t="str">
            <v>Q600</v>
          </cell>
        </row>
        <row r="559">
          <cell r="J559" t="str">
            <v>Q630</v>
          </cell>
        </row>
        <row r="560">
          <cell r="J560" t="str">
            <v>Q640</v>
          </cell>
        </row>
        <row r="561">
          <cell r="J561" t="str">
            <v>Q645</v>
          </cell>
        </row>
        <row r="562">
          <cell r="J562" t="str">
            <v>Q655</v>
          </cell>
        </row>
        <row r="563">
          <cell r="J563" t="str">
            <v>Q660</v>
          </cell>
        </row>
        <row r="564">
          <cell r="J564" t="str">
            <v>Q700</v>
          </cell>
        </row>
        <row r="565">
          <cell r="J565" t="str">
            <v>Q705</v>
          </cell>
        </row>
        <row r="566">
          <cell r="J566" t="str">
            <v>Q720</v>
          </cell>
        </row>
        <row r="567">
          <cell r="J567" t="str">
            <v>Q722</v>
          </cell>
        </row>
        <row r="568">
          <cell r="J568" t="str">
            <v>Q750</v>
          </cell>
        </row>
        <row r="569">
          <cell r="J569" t="str">
            <v>Q755</v>
          </cell>
        </row>
        <row r="570">
          <cell r="J570" t="str">
            <v>Q760</v>
          </cell>
        </row>
        <row r="571">
          <cell r="J571" t="str">
            <v>Q770</v>
          </cell>
        </row>
        <row r="572">
          <cell r="J572" t="str">
            <v>Q771</v>
          </cell>
        </row>
        <row r="573">
          <cell r="J573" t="str">
            <v>Q776</v>
          </cell>
        </row>
        <row r="574">
          <cell r="J574" t="str">
            <v>Q777</v>
          </cell>
        </row>
        <row r="575">
          <cell r="J575" t="str">
            <v>Q778</v>
          </cell>
        </row>
        <row r="576">
          <cell r="J576" t="str">
            <v>Q780</v>
          </cell>
        </row>
        <row r="577">
          <cell r="J577" t="str">
            <v>Q785</v>
          </cell>
        </row>
        <row r="578">
          <cell r="J578" t="str">
            <v>Q796</v>
          </cell>
        </row>
        <row r="579">
          <cell r="J579" t="str">
            <v>Q798</v>
          </cell>
        </row>
        <row r="580">
          <cell r="J580" t="str">
            <v>Q985</v>
          </cell>
        </row>
        <row r="581">
          <cell r="J581" t="str">
            <v>Q987</v>
          </cell>
        </row>
        <row r="582">
          <cell r="J582" t="str">
            <v>Q988</v>
          </cell>
        </row>
        <row r="583">
          <cell r="J583" t="str">
            <v>Q989</v>
          </cell>
        </row>
        <row r="584">
          <cell r="J584" t="str">
            <v>Q990</v>
          </cell>
        </row>
        <row r="585">
          <cell r="J585" t="str">
            <v>Q990.1</v>
          </cell>
        </row>
        <row r="586">
          <cell r="J586" t="str">
            <v>Q991</v>
          </cell>
        </row>
        <row r="587">
          <cell r="J587" t="str">
            <v>Q991.1</v>
          </cell>
        </row>
        <row r="588">
          <cell r="J588" t="str">
            <v>Q992</v>
          </cell>
        </row>
        <row r="589">
          <cell r="J589" t="str">
            <v>Q992.1</v>
          </cell>
        </row>
        <row r="590">
          <cell r="J590" t="str">
            <v>Q993</v>
          </cell>
        </row>
        <row r="591">
          <cell r="J591" t="str">
            <v>Q993.1</v>
          </cell>
        </row>
        <row r="592">
          <cell r="J592" t="str">
            <v>Q994</v>
          </cell>
        </row>
        <row r="593">
          <cell r="J593" t="str">
            <v>Q994.1</v>
          </cell>
        </row>
        <row r="594">
          <cell r="J594" t="str">
            <v>Q995</v>
          </cell>
        </row>
        <row r="595">
          <cell r="J595" t="str">
            <v>Q995.1</v>
          </cell>
        </row>
        <row r="596">
          <cell r="J596" t="str">
            <v>Q996</v>
          </cell>
        </row>
        <row r="597">
          <cell r="J597" t="str">
            <v>Q996.1</v>
          </cell>
        </row>
        <row r="598">
          <cell r="J598" t="str">
            <v>Q999</v>
          </cell>
        </row>
        <row r="599">
          <cell r="J599" t="str">
            <v>S014</v>
          </cell>
        </row>
        <row r="600">
          <cell r="J600" t="str">
            <v>S017</v>
          </cell>
        </row>
        <row r="601">
          <cell r="J601" t="str">
            <v>S018</v>
          </cell>
        </row>
        <row r="602">
          <cell r="J602" t="str">
            <v>S020</v>
          </cell>
        </row>
        <row r="603">
          <cell r="J603" t="str">
            <v>S022</v>
          </cell>
        </row>
        <row r="604">
          <cell r="J604" t="str">
            <v>S034</v>
          </cell>
        </row>
        <row r="605">
          <cell r="J605" t="str">
            <v>S036</v>
          </cell>
        </row>
        <row r="606">
          <cell r="J606" t="str">
            <v>S038</v>
          </cell>
        </row>
        <row r="607">
          <cell r="J607" t="str">
            <v>S052</v>
          </cell>
        </row>
        <row r="608">
          <cell r="J608" t="str">
            <v>S053</v>
          </cell>
        </row>
        <row r="609">
          <cell r="J609" t="str">
            <v>S055</v>
          </cell>
        </row>
        <row r="610">
          <cell r="J610" t="str">
            <v>S205</v>
          </cell>
        </row>
        <row r="611">
          <cell r="J611" t="str">
            <v>S210</v>
          </cell>
        </row>
        <row r="612">
          <cell r="J612" t="str">
            <v>S256</v>
          </cell>
        </row>
        <row r="613">
          <cell r="J613" t="str">
            <v>S261</v>
          </cell>
        </row>
        <row r="614">
          <cell r="J614" t="str">
            <v>S269</v>
          </cell>
        </row>
        <row r="615">
          <cell r="J615" t="str">
            <v>S270</v>
          </cell>
        </row>
        <row r="616">
          <cell r="J616" t="str">
            <v>S271</v>
          </cell>
        </row>
        <row r="617">
          <cell r="J617" t="str">
            <v>S272</v>
          </cell>
        </row>
        <row r="618">
          <cell r="J618" t="str">
            <v>S273</v>
          </cell>
        </row>
        <row r="619">
          <cell r="J619" t="str">
            <v>S275</v>
          </cell>
        </row>
        <row r="620">
          <cell r="J620" t="str">
            <v>S277</v>
          </cell>
        </row>
        <row r="621">
          <cell r="J621" t="str">
            <v>S283</v>
          </cell>
        </row>
        <row r="622">
          <cell r="J622" t="str">
            <v>S284</v>
          </cell>
        </row>
        <row r="623">
          <cell r="J623" t="str">
            <v>S288</v>
          </cell>
        </row>
        <row r="624">
          <cell r="J624" t="str">
            <v>S289</v>
          </cell>
        </row>
        <row r="625">
          <cell r="J625" t="str">
            <v>S290</v>
          </cell>
        </row>
        <row r="626">
          <cell r="J626" t="str">
            <v>S291</v>
          </cell>
        </row>
        <row r="627">
          <cell r="J627" t="str">
            <v>S292</v>
          </cell>
        </row>
        <row r="628">
          <cell r="J628" t="str">
            <v>S293</v>
          </cell>
        </row>
        <row r="629">
          <cell r="J629" t="str">
            <v>S309</v>
          </cell>
        </row>
        <row r="630">
          <cell r="J630" t="str">
            <v>S310</v>
          </cell>
        </row>
        <row r="631">
          <cell r="J631" t="str">
            <v>S315</v>
          </cell>
        </row>
        <row r="632">
          <cell r="J632" t="str">
            <v>S320</v>
          </cell>
        </row>
        <row r="633">
          <cell r="J633" t="str">
            <v>S321</v>
          </cell>
        </row>
        <row r="634">
          <cell r="J634" t="str">
            <v>S325</v>
          </cell>
        </row>
        <row r="635">
          <cell r="J635" t="str">
            <v>S326</v>
          </cell>
        </row>
        <row r="636">
          <cell r="J636" t="str">
            <v>S327</v>
          </cell>
        </row>
        <row r="637">
          <cell r="J637" t="str">
            <v>S328</v>
          </cell>
        </row>
        <row r="638">
          <cell r="J638" t="str">
            <v>S329</v>
          </cell>
        </row>
        <row r="639">
          <cell r="J639" t="str">
            <v>S341</v>
          </cell>
        </row>
        <row r="640">
          <cell r="J640" t="str">
            <v>S342</v>
          </cell>
        </row>
        <row r="641">
          <cell r="J641" t="str">
            <v>S343</v>
          </cell>
        </row>
        <row r="642">
          <cell r="J642" t="str">
            <v>S344</v>
          </cell>
        </row>
        <row r="643">
          <cell r="J643" t="str">
            <v>S345</v>
          </cell>
        </row>
        <row r="644">
          <cell r="J644" t="str">
            <v>S346</v>
          </cell>
        </row>
        <row r="645">
          <cell r="J645" t="str">
            <v>S347</v>
          </cell>
        </row>
        <row r="646">
          <cell r="J646" t="str">
            <v>S348</v>
          </cell>
        </row>
        <row r="647">
          <cell r="J647" t="str">
            <v>S349</v>
          </cell>
        </row>
        <row r="648">
          <cell r="J648" t="str">
            <v>S350</v>
          </cell>
        </row>
        <row r="649">
          <cell r="J649" t="str">
            <v>S351</v>
          </cell>
        </row>
        <row r="650">
          <cell r="J650" t="str">
            <v>S352</v>
          </cell>
        </row>
        <row r="651">
          <cell r="J651" t="str">
            <v>S355</v>
          </cell>
        </row>
        <row r="652">
          <cell r="J652" t="str">
            <v>S360</v>
          </cell>
        </row>
        <row r="653">
          <cell r="J653" t="str">
            <v>S370</v>
          </cell>
        </row>
        <row r="654">
          <cell r="J654" t="str">
            <v>S375</v>
          </cell>
        </row>
        <row r="655">
          <cell r="J655" t="str">
            <v>S376</v>
          </cell>
        </row>
        <row r="656">
          <cell r="J656" t="str">
            <v>S400</v>
          </cell>
        </row>
        <row r="657">
          <cell r="J657" t="str">
            <v>S405</v>
          </cell>
        </row>
        <row r="658">
          <cell r="J658" t="str">
            <v>S410</v>
          </cell>
        </row>
        <row r="659">
          <cell r="J659" t="str">
            <v>S700</v>
          </cell>
        </row>
        <row r="660">
          <cell r="J660" t="str">
            <v>S705</v>
          </cell>
        </row>
        <row r="661">
          <cell r="J661" t="str">
            <v>S706</v>
          </cell>
        </row>
        <row r="662">
          <cell r="J662" t="str">
            <v>S710</v>
          </cell>
        </row>
        <row r="663">
          <cell r="J663" t="str">
            <v>S711</v>
          </cell>
        </row>
        <row r="664">
          <cell r="J664" t="str">
            <v>S730</v>
          </cell>
        </row>
        <row r="665">
          <cell r="J665" t="str">
            <v>S735</v>
          </cell>
        </row>
        <row r="666">
          <cell r="J666" t="str">
            <v>S740</v>
          </cell>
        </row>
        <row r="667">
          <cell r="J667" t="str">
            <v>S745</v>
          </cell>
        </row>
        <row r="668">
          <cell r="J668" t="str">
            <v>S750</v>
          </cell>
        </row>
        <row r="669">
          <cell r="J669" t="str">
            <v>S755</v>
          </cell>
        </row>
        <row r="670">
          <cell r="J670" t="str">
            <v>S760</v>
          </cell>
        </row>
        <row r="671">
          <cell r="J671" t="str">
            <v>S765</v>
          </cell>
        </row>
        <row r="672">
          <cell r="J672" t="str">
            <v>S770</v>
          </cell>
        </row>
        <row r="673">
          <cell r="J673" t="str">
            <v>S772</v>
          </cell>
        </row>
        <row r="674">
          <cell r="J674" t="str">
            <v>S773</v>
          </cell>
        </row>
        <row r="675">
          <cell r="J675" t="str">
            <v>S775</v>
          </cell>
        </row>
        <row r="676">
          <cell r="J676" t="str">
            <v>S800</v>
          </cell>
        </row>
        <row r="677">
          <cell r="J677" t="str">
            <v>S801</v>
          </cell>
        </row>
        <row r="678">
          <cell r="J678" t="str">
            <v>S802</v>
          </cell>
        </row>
        <row r="679">
          <cell r="J679" t="str">
            <v>S805</v>
          </cell>
        </row>
        <row r="680">
          <cell r="J680" t="str">
            <v>S810</v>
          </cell>
        </row>
        <row r="681">
          <cell r="J681" t="str">
            <v>S815</v>
          </cell>
        </row>
        <row r="682">
          <cell r="J682" t="str">
            <v>S817</v>
          </cell>
        </row>
        <row r="683">
          <cell r="J683" t="str">
            <v>S820</v>
          </cell>
        </row>
        <row r="684">
          <cell r="J684" t="str">
            <v>S822</v>
          </cell>
        </row>
        <row r="685">
          <cell r="J685" t="str">
            <v>S825</v>
          </cell>
        </row>
        <row r="686">
          <cell r="J686" t="str">
            <v>S830</v>
          </cell>
        </row>
        <row r="687">
          <cell r="J687" t="str">
            <v>S835</v>
          </cell>
        </row>
        <row r="688">
          <cell r="J688" t="str">
            <v>U018</v>
          </cell>
        </row>
        <row r="689">
          <cell r="J689" t="str">
            <v>U100</v>
          </cell>
        </row>
        <row r="690">
          <cell r="J690" t="str">
            <v>U101</v>
          </cell>
        </row>
        <row r="691">
          <cell r="J691" t="str">
            <v>U102</v>
          </cell>
        </row>
        <row r="692">
          <cell r="J692" t="str">
            <v>U103</v>
          </cell>
        </row>
        <row r="693">
          <cell r="J693" t="str">
            <v>U104</v>
          </cell>
        </row>
        <row r="694">
          <cell r="J694" t="str">
            <v>U105</v>
          </cell>
        </row>
        <row r="695">
          <cell r="J695" t="str">
            <v>U106</v>
          </cell>
        </row>
        <row r="696">
          <cell r="J696" t="str">
            <v>U110</v>
          </cell>
        </row>
        <row r="697">
          <cell r="J697" t="str">
            <v>U115</v>
          </cell>
        </row>
        <row r="698">
          <cell r="J698" t="str">
            <v>U120</v>
          </cell>
        </row>
        <row r="699">
          <cell r="J699" t="str">
            <v>U123</v>
          </cell>
        </row>
        <row r="700">
          <cell r="J700" t="str">
            <v>U125</v>
          </cell>
        </row>
        <row r="701">
          <cell r="J701" t="str">
            <v>U130</v>
          </cell>
        </row>
        <row r="702">
          <cell r="J702" t="str">
            <v>U135</v>
          </cell>
        </row>
        <row r="703">
          <cell r="J703" t="str">
            <v>U140</v>
          </cell>
        </row>
        <row r="704">
          <cell r="J704" t="str">
            <v>U145</v>
          </cell>
        </row>
        <row r="705">
          <cell r="J705" t="str">
            <v>U500</v>
          </cell>
        </row>
        <row r="706">
          <cell r="J706" t="str">
            <v>X002</v>
          </cell>
        </row>
        <row r="707">
          <cell r="J707" t="str">
            <v>X003</v>
          </cell>
        </row>
        <row r="708">
          <cell r="J708" t="str">
            <v>X004</v>
          </cell>
        </row>
        <row r="709">
          <cell r="J709" t="str">
            <v>X005</v>
          </cell>
        </row>
        <row r="710">
          <cell r="J710" t="str">
            <v>X006</v>
          </cell>
        </row>
        <row r="711">
          <cell r="J711" t="str">
            <v>X007</v>
          </cell>
        </row>
        <row r="712">
          <cell r="J712" t="str">
            <v>X008</v>
          </cell>
        </row>
        <row r="713">
          <cell r="J713" t="str">
            <v>X010</v>
          </cell>
        </row>
        <row r="714">
          <cell r="J714" t="str">
            <v>X011</v>
          </cell>
        </row>
        <row r="715">
          <cell r="J715" t="str">
            <v>X012</v>
          </cell>
        </row>
        <row r="716">
          <cell r="J716" t="str">
            <v>X014</v>
          </cell>
        </row>
        <row r="717">
          <cell r="J717" t="str">
            <v>X015</v>
          </cell>
        </row>
        <row r="718">
          <cell r="J718" t="str">
            <v>X016</v>
          </cell>
        </row>
        <row r="719">
          <cell r="J719" t="str">
            <v>X017</v>
          </cell>
        </row>
        <row r="720">
          <cell r="J720" t="str">
            <v>X018</v>
          </cell>
        </row>
        <row r="721">
          <cell r="J721" t="str">
            <v>X020</v>
          </cell>
        </row>
        <row r="722">
          <cell r="J722" t="str">
            <v>X022</v>
          </cell>
        </row>
        <row r="723">
          <cell r="J723" t="str">
            <v>X024</v>
          </cell>
        </row>
        <row r="724">
          <cell r="J724" t="str">
            <v>X025</v>
          </cell>
        </row>
        <row r="725">
          <cell r="J725" t="str">
            <v>X026</v>
          </cell>
        </row>
        <row r="726">
          <cell r="J726" t="str">
            <v>X027</v>
          </cell>
        </row>
        <row r="727">
          <cell r="J727" t="str">
            <v>X028</v>
          </cell>
        </row>
        <row r="728">
          <cell r="J728" t="str">
            <v>X029</v>
          </cell>
        </row>
        <row r="729">
          <cell r="J729" t="str">
            <v>X030</v>
          </cell>
        </row>
        <row r="730">
          <cell r="J730" t="str">
            <v>X031</v>
          </cell>
        </row>
        <row r="731">
          <cell r="J731" t="str">
            <v>X032</v>
          </cell>
        </row>
        <row r="732">
          <cell r="J732" t="str">
            <v>X033</v>
          </cell>
        </row>
        <row r="733">
          <cell r="J733" t="str">
            <v>X034</v>
          </cell>
        </row>
        <row r="734">
          <cell r="J734" t="str">
            <v>X035</v>
          </cell>
        </row>
        <row r="735">
          <cell r="J735" t="str">
            <v>X036</v>
          </cell>
        </row>
        <row r="736">
          <cell r="J736" t="str">
            <v>X038</v>
          </cell>
        </row>
        <row r="737">
          <cell r="J737" t="str">
            <v>X040</v>
          </cell>
        </row>
        <row r="738">
          <cell r="J738" t="str">
            <v>X048</v>
          </cell>
        </row>
        <row r="739">
          <cell r="J739" t="str">
            <v>X049</v>
          </cell>
        </row>
        <row r="740">
          <cell r="J740" t="str">
            <v>X050</v>
          </cell>
        </row>
        <row r="741">
          <cell r="J741" t="str">
            <v>X051</v>
          </cell>
        </row>
        <row r="742">
          <cell r="J742" t="str">
            <v>X052</v>
          </cell>
        </row>
        <row r="743">
          <cell r="J743" t="str">
            <v>X053</v>
          </cell>
        </row>
        <row r="744">
          <cell r="J744" t="str">
            <v>X055</v>
          </cell>
        </row>
        <row r="745">
          <cell r="J745" t="str">
            <v>X056</v>
          </cell>
        </row>
        <row r="746">
          <cell r="J746" t="str">
            <v>X057</v>
          </cell>
        </row>
        <row r="747">
          <cell r="J747" t="str">
            <v>X058</v>
          </cell>
        </row>
        <row r="748">
          <cell r="J748" t="str">
            <v>X100</v>
          </cell>
        </row>
        <row r="749">
          <cell r="J749" t="str">
            <v>X101</v>
          </cell>
        </row>
        <row r="750">
          <cell r="J750" t="str">
            <v>X110</v>
          </cell>
        </row>
        <row r="751">
          <cell r="J751" t="str">
            <v>X120</v>
          </cell>
        </row>
        <row r="752">
          <cell r="J752" t="str">
            <v>X205</v>
          </cell>
        </row>
        <row r="753">
          <cell r="J753" t="str">
            <v>X210</v>
          </cell>
        </row>
        <row r="754">
          <cell r="J754" t="str">
            <v>X215</v>
          </cell>
        </row>
        <row r="755">
          <cell r="J755" t="str">
            <v>X216</v>
          </cell>
        </row>
        <row r="756">
          <cell r="J756" t="str">
            <v>X220</v>
          </cell>
        </row>
        <row r="757">
          <cell r="J757" t="str">
            <v>X225</v>
          </cell>
        </row>
        <row r="758">
          <cell r="J758" t="str">
            <v>X230</v>
          </cell>
        </row>
        <row r="759">
          <cell r="J759" t="str">
            <v>X235</v>
          </cell>
        </row>
        <row r="760">
          <cell r="J760" t="str">
            <v>X240</v>
          </cell>
        </row>
        <row r="761">
          <cell r="J761" t="str">
            <v>X300</v>
          </cell>
        </row>
        <row r="762">
          <cell r="J762" t="str">
            <v>X305</v>
          </cell>
        </row>
        <row r="763">
          <cell r="J763" t="str">
            <v>X310</v>
          </cell>
        </row>
        <row r="764">
          <cell r="J764" t="str">
            <v>X315</v>
          </cell>
        </row>
        <row r="765">
          <cell r="J765" t="str">
            <v>X320</v>
          </cell>
        </row>
        <row r="766">
          <cell r="J766" t="str">
            <v>X325</v>
          </cell>
        </row>
        <row r="767">
          <cell r="J767" t="str">
            <v>X330</v>
          </cell>
        </row>
        <row r="768">
          <cell r="J768" t="str">
            <v>X335</v>
          </cell>
        </row>
        <row r="769">
          <cell r="J769" t="str">
            <v>X340</v>
          </cell>
        </row>
        <row r="770">
          <cell r="J770" t="str">
            <v>X343</v>
          </cell>
        </row>
        <row r="771">
          <cell r="J771" t="str">
            <v>X345</v>
          </cell>
        </row>
        <row r="772">
          <cell r="J772" t="str">
            <v>X346</v>
          </cell>
        </row>
        <row r="773">
          <cell r="J773" t="str">
            <v>X350</v>
          </cell>
        </row>
        <row r="774">
          <cell r="J774" t="str">
            <v>X355</v>
          </cell>
        </row>
        <row r="775">
          <cell r="J775" t="str">
            <v>X360</v>
          </cell>
        </row>
        <row r="776">
          <cell r="J776" t="str">
            <v>X400</v>
          </cell>
        </row>
        <row r="777">
          <cell r="J777" t="str">
            <v>X415</v>
          </cell>
        </row>
        <row r="778">
          <cell r="J778" t="str">
            <v>X435</v>
          </cell>
        </row>
        <row r="779">
          <cell r="J779" t="str">
            <v>X440</v>
          </cell>
        </row>
        <row r="780">
          <cell r="J780" t="str">
            <v>X505</v>
          </cell>
        </row>
        <row r="781">
          <cell r="J781" t="str">
            <v>X510</v>
          </cell>
        </row>
        <row r="782">
          <cell r="J782" t="str">
            <v>X560</v>
          </cell>
        </row>
        <row r="783">
          <cell r="J783" t="str">
            <v>X570</v>
          </cell>
        </row>
        <row r="784">
          <cell r="J784" t="str">
            <v>Z018</v>
          </cell>
        </row>
        <row r="785">
          <cell r="J785" t="str">
            <v>Z019</v>
          </cell>
        </row>
        <row r="786">
          <cell r="J786" t="str">
            <v>Z020</v>
          </cell>
        </row>
        <row r="787">
          <cell r="J787" t="str">
            <v>Z052</v>
          </cell>
        </row>
        <row r="788">
          <cell r="J788" t="str">
            <v>Z100</v>
          </cell>
        </row>
        <row r="789">
          <cell r="J789" t="str">
            <v>Z105</v>
          </cell>
        </row>
        <row r="790">
          <cell r="J790" t="str">
            <v>Z110</v>
          </cell>
        </row>
        <row r="791">
          <cell r="J791" t="str">
            <v>Z115</v>
          </cell>
        </row>
        <row r="792">
          <cell r="J792" t="str">
            <v>Z120</v>
          </cell>
        </row>
        <row r="793">
          <cell r="J793" t="str">
            <v>Z125</v>
          </cell>
        </row>
        <row r="794">
          <cell r="J794" t="str">
            <v>Z130</v>
          </cell>
        </row>
        <row r="795">
          <cell r="J795" t="str">
            <v>Z135</v>
          </cell>
        </row>
        <row r="796">
          <cell r="J796" t="str">
            <v>Z140</v>
          </cell>
        </row>
        <row r="797">
          <cell r="J797" t="str">
            <v>Z500</v>
          </cell>
        </row>
        <row r="798">
          <cell r="J798" t="str">
            <v>Z505</v>
          </cell>
        </row>
        <row r="799">
          <cell r="J799" t="str">
            <v>Z510</v>
          </cell>
        </row>
        <row r="800">
          <cell r="J800" t="str">
            <v>Z520</v>
          </cell>
        </row>
        <row r="801">
          <cell r="J801" t="str">
            <v>Z600</v>
          </cell>
        </row>
        <row r="802">
          <cell r="J802" t="str">
            <v>Z605</v>
          </cell>
        </row>
        <row r="803">
          <cell r="J803" t="str">
            <v>Z610</v>
          </cell>
        </row>
        <row r="804">
          <cell r="J804" t="str">
            <v>Z615</v>
          </cell>
        </row>
        <row r="805">
          <cell r="J805" t="str">
            <v>Z620</v>
          </cell>
        </row>
        <row r="806">
          <cell r="J806" t="str">
            <v>Z625</v>
          </cell>
        </row>
        <row r="807">
          <cell r="J807" t="str">
            <v>Z630</v>
          </cell>
        </row>
        <row r="808">
          <cell r="J808" t="str">
            <v>Z635</v>
          </cell>
        </row>
        <row r="809">
          <cell r="J809" t="str">
            <v>Z640</v>
          </cell>
        </row>
        <row r="810">
          <cell r="J810" t="str">
            <v>Z645</v>
          </cell>
        </row>
        <row r="811">
          <cell r="J811" t="str">
            <v>Z650</v>
          </cell>
        </row>
        <row r="812">
          <cell r="J812" t="str">
            <v>Z690</v>
          </cell>
        </row>
        <row r="813">
          <cell r="J813" t="str">
            <v>Z695</v>
          </cell>
        </row>
        <row r="814">
          <cell r="J814" t="str">
            <v>Z710</v>
          </cell>
        </row>
        <row r="815">
          <cell r="J815" t="str">
            <v>Z715</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transportation.alberta.ca/4753.htm"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sheetPr>
  <dimension ref="A2:J63"/>
  <sheetViews>
    <sheetView view="pageBreakPreview" zoomScale="70" zoomScaleNormal="100" zoomScaleSheetLayoutView="70" workbookViewId="0"/>
  </sheetViews>
  <sheetFormatPr defaultRowHeight="12" x14ac:dyDescent="0.2"/>
  <cols>
    <col min="1" max="1" width="6.5703125" style="6" customWidth="1"/>
    <col min="2" max="7" width="13.28515625" style="5" customWidth="1"/>
    <col min="8" max="8" width="15.28515625" style="5" customWidth="1"/>
    <col min="9" max="9" width="13.28515625" style="5" customWidth="1"/>
    <col min="10" max="10" width="12.28515625" style="5" customWidth="1"/>
    <col min="11" max="255" width="9.140625" style="5"/>
    <col min="256" max="256" width="4.42578125" style="5" customWidth="1"/>
    <col min="257" max="264" width="9.140625" style="5"/>
    <col min="265" max="265" width="15.7109375" style="5" customWidth="1"/>
    <col min="266" max="511" width="9.140625" style="5"/>
    <col min="512" max="512" width="4.42578125" style="5" customWidth="1"/>
    <col min="513" max="520" width="9.140625" style="5"/>
    <col min="521" max="521" width="15.7109375" style="5" customWidth="1"/>
    <col min="522" max="767" width="9.140625" style="5"/>
    <col min="768" max="768" width="4.42578125" style="5" customWidth="1"/>
    <col min="769" max="776" width="9.140625" style="5"/>
    <col min="777" max="777" width="15.7109375" style="5" customWidth="1"/>
    <col min="778" max="1023" width="9.140625" style="5"/>
    <col min="1024" max="1024" width="4.42578125" style="5" customWidth="1"/>
    <col min="1025" max="1032" width="9.140625" style="5"/>
    <col min="1033" max="1033" width="15.7109375" style="5" customWidth="1"/>
    <col min="1034" max="1279" width="9.140625" style="5"/>
    <col min="1280" max="1280" width="4.42578125" style="5" customWidth="1"/>
    <col min="1281" max="1288" width="9.140625" style="5"/>
    <col min="1289" max="1289" width="15.7109375" style="5" customWidth="1"/>
    <col min="1290" max="1535" width="9.140625" style="5"/>
    <col min="1536" max="1536" width="4.42578125" style="5" customWidth="1"/>
    <col min="1537" max="1544" width="9.140625" style="5"/>
    <col min="1545" max="1545" width="15.7109375" style="5" customWidth="1"/>
    <col min="1546" max="1791" width="9.140625" style="5"/>
    <col min="1792" max="1792" width="4.42578125" style="5" customWidth="1"/>
    <col min="1793" max="1800" width="9.140625" style="5"/>
    <col min="1801" max="1801" width="15.7109375" style="5" customWidth="1"/>
    <col min="1802" max="2047" width="9.140625" style="5"/>
    <col min="2048" max="2048" width="4.42578125" style="5" customWidth="1"/>
    <col min="2049" max="2056" width="9.140625" style="5"/>
    <col min="2057" max="2057" width="15.7109375" style="5" customWidth="1"/>
    <col min="2058" max="2303" width="9.140625" style="5"/>
    <col min="2304" max="2304" width="4.42578125" style="5" customWidth="1"/>
    <col min="2305" max="2312" width="9.140625" style="5"/>
    <col min="2313" max="2313" width="15.7109375" style="5" customWidth="1"/>
    <col min="2314" max="2559" width="9.140625" style="5"/>
    <col min="2560" max="2560" width="4.42578125" style="5" customWidth="1"/>
    <col min="2561" max="2568" width="9.140625" style="5"/>
    <col min="2569" max="2569" width="15.7109375" style="5" customWidth="1"/>
    <col min="2570" max="2815" width="9.140625" style="5"/>
    <col min="2816" max="2816" width="4.42578125" style="5" customWidth="1"/>
    <col min="2817" max="2824" width="9.140625" style="5"/>
    <col min="2825" max="2825" width="15.7109375" style="5" customWidth="1"/>
    <col min="2826" max="3071" width="9.140625" style="5"/>
    <col min="3072" max="3072" width="4.42578125" style="5" customWidth="1"/>
    <col min="3073" max="3080" width="9.140625" style="5"/>
    <col min="3081" max="3081" width="15.7109375" style="5" customWidth="1"/>
    <col min="3082" max="3327" width="9.140625" style="5"/>
    <col min="3328" max="3328" width="4.42578125" style="5" customWidth="1"/>
    <col min="3329" max="3336" width="9.140625" style="5"/>
    <col min="3337" max="3337" width="15.7109375" style="5" customWidth="1"/>
    <col min="3338" max="3583" width="9.140625" style="5"/>
    <col min="3584" max="3584" width="4.42578125" style="5" customWidth="1"/>
    <col min="3585" max="3592" width="9.140625" style="5"/>
    <col min="3593" max="3593" width="15.7109375" style="5" customWidth="1"/>
    <col min="3594" max="3839" width="9.140625" style="5"/>
    <col min="3840" max="3840" width="4.42578125" style="5" customWidth="1"/>
    <col min="3841" max="3848" width="9.140625" style="5"/>
    <col min="3849" max="3849" width="15.7109375" style="5" customWidth="1"/>
    <col min="3850" max="4095" width="9.140625" style="5"/>
    <col min="4096" max="4096" width="4.42578125" style="5" customWidth="1"/>
    <col min="4097" max="4104" width="9.140625" style="5"/>
    <col min="4105" max="4105" width="15.7109375" style="5" customWidth="1"/>
    <col min="4106" max="4351" width="9.140625" style="5"/>
    <col min="4352" max="4352" width="4.42578125" style="5" customWidth="1"/>
    <col min="4353" max="4360" width="9.140625" style="5"/>
    <col min="4361" max="4361" width="15.7109375" style="5" customWidth="1"/>
    <col min="4362" max="4607" width="9.140625" style="5"/>
    <col min="4608" max="4608" width="4.42578125" style="5" customWidth="1"/>
    <col min="4609" max="4616" width="9.140625" style="5"/>
    <col min="4617" max="4617" width="15.7109375" style="5" customWidth="1"/>
    <col min="4618" max="4863" width="9.140625" style="5"/>
    <col min="4864" max="4864" width="4.42578125" style="5" customWidth="1"/>
    <col min="4865" max="4872" width="9.140625" style="5"/>
    <col min="4873" max="4873" width="15.7109375" style="5" customWidth="1"/>
    <col min="4874" max="5119" width="9.140625" style="5"/>
    <col min="5120" max="5120" width="4.42578125" style="5" customWidth="1"/>
    <col min="5121" max="5128" width="9.140625" style="5"/>
    <col min="5129" max="5129" width="15.7109375" style="5" customWidth="1"/>
    <col min="5130" max="5375" width="9.140625" style="5"/>
    <col min="5376" max="5376" width="4.42578125" style="5" customWidth="1"/>
    <col min="5377" max="5384" width="9.140625" style="5"/>
    <col min="5385" max="5385" width="15.7109375" style="5" customWidth="1"/>
    <col min="5386" max="5631" width="9.140625" style="5"/>
    <col min="5632" max="5632" width="4.42578125" style="5" customWidth="1"/>
    <col min="5633" max="5640" width="9.140625" style="5"/>
    <col min="5641" max="5641" width="15.7109375" style="5" customWidth="1"/>
    <col min="5642" max="5887" width="9.140625" style="5"/>
    <col min="5888" max="5888" width="4.42578125" style="5" customWidth="1"/>
    <col min="5889" max="5896" width="9.140625" style="5"/>
    <col min="5897" max="5897" width="15.7109375" style="5" customWidth="1"/>
    <col min="5898" max="6143" width="9.140625" style="5"/>
    <col min="6144" max="6144" width="4.42578125" style="5" customWidth="1"/>
    <col min="6145" max="6152" width="9.140625" style="5"/>
    <col min="6153" max="6153" width="15.7109375" style="5" customWidth="1"/>
    <col min="6154" max="6399" width="9.140625" style="5"/>
    <col min="6400" max="6400" width="4.42578125" style="5" customWidth="1"/>
    <col min="6401" max="6408" width="9.140625" style="5"/>
    <col min="6409" max="6409" width="15.7109375" style="5" customWidth="1"/>
    <col min="6410" max="6655" width="9.140625" style="5"/>
    <col min="6656" max="6656" width="4.42578125" style="5" customWidth="1"/>
    <col min="6657" max="6664" width="9.140625" style="5"/>
    <col min="6665" max="6665" width="15.7109375" style="5" customWidth="1"/>
    <col min="6666" max="6911" width="9.140625" style="5"/>
    <col min="6912" max="6912" width="4.42578125" style="5" customWidth="1"/>
    <col min="6913" max="6920" width="9.140625" style="5"/>
    <col min="6921" max="6921" width="15.7109375" style="5" customWidth="1"/>
    <col min="6922" max="7167" width="9.140625" style="5"/>
    <col min="7168" max="7168" width="4.42578125" style="5" customWidth="1"/>
    <col min="7169" max="7176" width="9.140625" style="5"/>
    <col min="7177" max="7177" width="15.7109375" style="5" customWidth="1"/>
    <col min="7178" max="7423" width="9.140625" style="5"/>
    <col min="7424" max="7424" width="4.42578125" style="5" customWidth="1"/>
    <col min="7425" max="7432" width="9.140625" style="5"/>
    <col min="7433" max="7433" width="15.7109375" style="5" customWidth="1"/>
    <col min="7434" max="7679" width="9.140625" style="5"/>
    <col min="7680" max="7680" width="4.42578125" style="5" customWidth="1"/>
    <col min="7681" max="7688" width="9.140625" style="5"/>
    <col min="7689" max="7689" width="15.7109375" style="5" customWidth="1"/>
    <col min="7690" max="7935" width="9.140625" style="5"/>
    <col min="7936" max="7936" width="4.42578125" style="5" customWidth="1"/>
    <col min="7937" max="7944" width="9.140625" style="5"/>
    <col min="7945" max="7945" width="15.7109375" style="5" customWidth="1"/>
    <col min="7946" max="8191" width="9.140625" style="5"/>
    <col min="8192" max="8192" width="4.42578125" style="5" customWidth="1"/>
    <col min="8193" max="8200" width="9.140625" style="5"/>
    <col min="8201" max="8201" width="15.7109375" style="5" customWidth="1"/>
    <col min="8202" max="8447" width="9.140625" style="5"/>
    <col min="8448" max="8448" width="4.42578125" style="5" customWidth="1"/>
    <col min="8449" max="8456" width="9.140625" style="5"/>
    <col min="8457" max="8457" width="15.7109375" style="5" customWidth="1"/>
    <col min="8458" max="8703" width="9.140625" style="5"/>
    <col min="8704" max="8704" width="4.42578125" style="5" customWidth="1"/>
    <col min="8705" max="8712" width="9.140625" style="5"/>
    <col min="8713" max="8713" width="15.7109375" style="5" customWidth="1"/>
    <col min="8714" max="8959" width="9.140625" style="5"/>
    <col min="8960" max="8960" width="4.42578125" style="5" customWidth="1"/>
    <col min="8961" max="8968" width="9.140625" style="5"/>
    <col min="8969" max="8969" width="15.7109375" style="5" customWidth="1"/>
    <col min="8970" max="9215" width="9.140625" style="5"/>
    <col min="9216" max="9216" width="4.42578125" style="5" customWidth="1"/>
    <col min="9217" max="9224" width="9.140625" style="5"/>
    <col min="9225" max="9225" width="15.7109375" style="5" customWidth="1"/>
    <col min="9226" max="9471" width="9.140625" style="5"/>
    <col min="9472" max="9472" width="4.42578125" style="5" customWidth="1"/>
    <col min="9473" max="9480" width="9.140625" style="5"/>
    <col min="9481" max="9481" width="15.7109375" style="5" customWidth="1"/>
    <col min="9482" max="9727" width="9.140625" style="5"/>
    <col min="9728" max="9728" width="4.42578125" style="5" customWidth="1"/>
    <col min="9729" max="9736" width="9.140625" style="5"/>
    <col min="9737" max="9737" width="15.7109375" style="5" customWidth="1"/>
    <col min="9738" max="9983" width="9.140625" style="5"/>
    <col min="9984" max="9984" width="4.42578125" style="5" customWidth="1"/>
    <col min="9985" max="9992" width="9.140625" style="5"/>
    <col min="9993" max="9993" width="15.7109375" style="5" customWidth="1"/>
    <col min="9994" max="10239" width="9.140625" style="5"/>
    <col min="10240" max="10240" width="4.42578125" style="5" customWidth="1"/>
    <col min="10241" max="10248" width="9.140625" style="5"/>
    <col min="10249" max="10249" width="15.7109375" style="5" customWidth="1"/>
    <col min="10250" max="10495" width="9.140625" style="5"/>
    <col min="10496" max="10496" width="4.42578125" style="5" customWidth="1"/>
    <col min="10497" max="10504" width="9.140625" style="5"/>
    <col min="10505" max="10505" width="15.7109375" style="5" customWidth="1"/>
    <col min="10506" max="10751" width="9.140625" style="5"/>
    <col min="10752" max="10752" width="4.42578125" style="5" customWidth="1"/>
    <col min="10753" max="10760" width="9.140625" style="5"/>
    <col min="10761" max="10761" width="15.7109375" style="5" customWidth="1"/>
    <col min="10762" max="11007" width="9.140625" style="5"/>
    <col min="11008" max="11008" width="4.42578125" style="5" customWidth="1"/>
    <col min="11009" max="11016" width="9.140625" style="5"/>
    <col min="11017" max="11017" width="15.7109375" style="5" customWidth="1"/>
    <col min="11018" max="11263" width="9.140625" style="5"/>
    <col min="11264" max="11264" width="4.42578125" style="5" customWidth="1"/>
    <col min="11265" max="11272" width="9.140625" style="5"/>
    <col min="11273" max="11273" width="15.7109375" style="5" customWidth="1"/>
    <col min="11274" max="11519" width="9.140625" style="5"/>
    <col min="11520" max="11520" width="4.42578125" style="5" customWidth="1"/>
    <col min="11521" max="11528" width="9.140625" style="5"/>
    <col min="11529" max="11529" width="15.7109375" style="5" customWidth="1"/>
    <col min="11530" max="11775" width="9.140625" style="5"/>
    <col min="11776" max="11776" width="4.42578125" style="5" customWidth="1"/>
    <col min="11777" max="11784" width="9.140625" style="5"/>
    <col min="11785" max="11785" width="15.7109375" style="5" customWidth="1"/>
    <col min="11786" max="12031" width="9.140625" style="5"/>
    <col min="12032" max="12032" width="4.42578125" style="5" customWidth="1"/>
    <col min="12033" max="12040" width="9.140625" style="5"/>
    <col min="12041" max="12041" width="15.7109375" style="5" customWidth="1"/>
    <col min="12042" max="12287" width="9.140625" style="5"/>
    <col min="12288" max="12288" width="4.42578125" style="5" customWidth="1"/>
    <col min="12289" max="12296" width="9.140625" style="5"/>
    <col min="12297" max="12297" width="15.7109375" style="5" customWidth="1"/>
    <col min="12298" max="12543" width="9.140625" style="5"/>
    <col min="12544" max="12544" width="4.42578125" style="5" customWidth="1"/>
    <col min="12545" max="12552" width="9.140625" style="5"/>
    <col min="12553" max="12553" width="15.7109375" style="5" customWidth="1"/>
    <col min="12554" max="12799" width="9.140625" style="5"/>
    <col min="12800" max="12800" width="4.42578125" style="5" customWidth="1"/>
    <col min="12801" max="12808" width="9.140625" style="5"/>
    <col min="12809" max="12809" width="15.7109375" style="5" customWidth="1"/>
    <col min="12810" max="13055" width="9.140625" style="5"/>
    <col min="13056" max="13056" width="4.42578125" style="5" customWidth="1"/>
    <col min="13057" max="13064" width="9.140625" style="5"/>
    <col min="13065" max="13065" width="15.7109375" style="5" customWidth="1"/>
    <col min="13066" max="13311" width="9.140625" style="5"/>
    <col min="13312" max="13312" width="4.42578125" style="5" customWidth="1"/>
    <col min="13313" max="13320" width="9.140625" style="5"/>
    <col min="13321" max="13321" width="15.7109375" style="5" customWidth="1"/>
    <col min="13322" max="13567" width="9.140625" style="5"/>
    <col min="13568" max="13568" width="4.42578125" style="5" customWidth="1"/>
    <col min="13569" max="13576" width="9.140625" style="5"/>
    <col min="13577" max="13577" width="15.7109375" style="5" customWidth="1"/>
    <col min="13578" max="13823" width="9.140625" style="5"/>
    <col min="13824" max="13824" width="4.42578125" style="5" customWidth="1"/>
    <col min="13825" max="13832" width="9.140625" style="5"/>
    <col min="13833" max="13833" width="15.7109375" style="5" customWidth="1"/>
    <col min="13834" max="14079" width="9.140625" style="5"/>
    <col min="14080" max="14080" width="4.42578125" style="5" customWidth="1"/>
    <col min="14081" max="14088" width="9.140625" style="5"/>
    <col min="14089" max="14089" width="15.7109375" style="5" customWidth="1"/>
    <col min="14090" max="14335" width="9.140625" style="5"/>
    <col min="14336" max="14336" width="4.42578125" style="5" customWidth="1"/>
    <col min="14337" max="14344" width="9.140625" style="5"/>
    <col min="14345" max="14345" width="15.7109375" style="5" customWidth="1"/>
    <col min="14346" max="14591" width="9.140625" style="5"/>
    <col min="14592" max="14592" width="4.42578125" style="5" customWidth="1"/>
    <col min="14593" max="14600" width="9.140625" style="5"/>
    <col min="14601" max="14601" width="15.7109375" style="5" customWidth="1"/>
    <col min="14602" max="14847" width="9.140625" style="5"/>
    <col min="14848" max="14848" width="4.42578125" style="5" customWidth="1"/>
    <col min="14849" max="14856" width="9.140625" style="5"/>
    <col min="14857" max="14857" width="15.7109375" style="5" customWidth="1"/>
    <col min="14858" max="15103" width="9.140625" style="5"/>
    <col min="15104" max="15104" width="4.42578125" style="5" customWidth="1"/>
    <col min="15105" max="15112" width="9.140625" style="5"/>
    <col min="15113" max="15113" width="15.7109375" style="5" customWidth="1"/>
    <col min="15114" max="15359" width="9.140625" style="5"/>
    <col min="15360" max="15360" width="4.42578125" style="5" customWidth="1"/>
    <col min="15361" max="15368" width="9.140625" style="5"/>
    <col min="15369" max="15369" width="15.7109375" style="5" customWidth="1"/>
    <col min="15370" max="15615" width="9.140625" style="5"/>
    <col min="15616" max="15616" width="4.42578125" style="5" customWidth="1"/>
    <col min="15617" max="15624" width="9.140625" style="5"/>
    <col min="15625" max="15625" width="15.7109375" style="5" customWidth="1"/>
    <col min="15626" max="15871" width="9.140625" style="5"/>
    <col min="15872" max="15872" width="4.42578125" style="5" customWidth="1"/>
    <col min="15873" max="15880" width="9.140625" style="5"/>
    <col min="15881" max="15881" width="15.7109375" style="5" customWidth="1"/>
    <col min="15882" max="16127" width="9.140625" style="5"/>
    <col min="16128" max="16128" width="4.42578125" style="5" customWidth="1"/>
    <col min="16129" max="16136" width="9.140625" style="5"/>
    <col min="16137" max="16137" width="15.7109375" style="5" customWidth="1"/>
    <col min="16138" max="16384" width="9.140625" style="5"/>
  </cols>
  <sheetData>
    <row r="2" spans="1:10" ht="60" x14ac:dyDescent="0.8">
      <c r="A2" s="285" t="s">
        <v>541</v>
      </c>
      <c r="B2" s="285"/>
      <c r="C2" s="285"/>
      <c r="D2" s="285"/>
      <c r="E2" s="285"/>
      <c r="F2" s="285"/>
      <c r="G2" s="285"/>
      <c r="H2" s="285"/>
      <c r="I2" s="285"/>
    </row>
    <row r="3" spans="1:10" ht="23.25" x14ac:dyDescent="0.35">
      <c r="A3" s="284" t="s">
        <v>774</v>
      </c>
      <c r="B3" s="278"/>
      <c r="C3" s="278"/>
      <c r="D3" s="278"/>
      <c r="E3" s="278"/>
      <c r="F3" s="278"/>
      <c r="G3" s="278"/>
      <c r="H3" s="278"/>
      <c r="I3" s="278"/>
      <c r="J3" s="278"/>
    </row>
    <row r="4" spans="1:10" ht="94.15" customHeight="1" x14ac:dyDescent="0.35">
      <c r="A4" s="785" t="s">
        <v>1086</v>
      </c>
      <c r="B4" s="785"/>
      <c r="C4" s="785"/>
      <c r="D4" s="785"/>
      <c r="E4" s="785"/>
      <c r="F4" s="785"/>
      <c r="G4" s="785"/>
      <c r="H4" s="785"/>
      <c r="I4" s="785"/>
      <c r="J4" s="278"/>
    </row>
    <row r="5" spans="1:10" ht="13.15" customHeight="1" x14ac:dyDescent="0.35">
      <c r="A5" s="276"/>
      <c r="B5" s="277"/>
      <c r="C5" s="277"/>
      <c r="D5" s="277"/>
      <c r="E5" s="277"/>
      <c r="F5" s="277"/>
      <c r="G5" s="277"/>
      <c r="H5" s="277"/>
      <c r="I5" s="277"/>
      <c r="J5" s="278"/>
    </row>
    <row r="6" spans="1:10" ht="148.15" customHeight="1" x14ac:dyDescent="0.35">
      <c r="A6" s="785" t="s">
        <v>544</v>
      </c>
      <c r="B6" s="785"/>
      <c r="C6" s="785"/>
      <c r="D6" s="785"/>
      <c r="E6" s="785"/>
      <c r="F6" s="785"/>
      <c r="G6" s="785"/>
      <c r="H6" s="785"/>
      <c r="I6" s="785"/>
      <c r="J6" s="278"/>
    </row>
    <row r="7" spans="1:10" ht="11.45" customHeight="1" x14ac:dyDescent="0.35">
      <c r="A7" s="277"/>
      <c r="B7" s="278"/>
      <c r="C7" s="278"/>
      <c r="D7" s="278"/>
      <c r="E7" s="278"/>
      <c r="F7" s="278"/>
      <c r="G7" s="278"/>
      <c r="H7" s="278"/>
      <c r="I7" s="278"/>
      <c r="J7" s="278"/>
    </row>
    <row r="8" spans="1:10" ht="23.25" x14ac:dyDescent="0.35">
      <c r="A8" s="279"/>
      <c r="B8" s="280" t="s">
        <v>542</v>
      </c>
      <c r="C8" s="278"/>
      <c r="D8" s="278"/>
      <c r="E8" s="278"/>
      <c r="F8" s="278"/>
      <c r="G8" s="278"/>
      <c r="H8" s="278"/>
      <c r="I8" s="278"/>
      <c r="J8" s="278"/>
    </row>
    <row r="9" spans="1:10" ht="46.15" customHeight="1" x14ac:dyDescent="0.35">
      <c r="A9" s="286">
        <v>1</v>
      </c>
      <c r="B9" s="786" t="s">
        <v>751</v>
      </c>
      <c r="C9" s="786"/>
      <c r="D9" s="786"/>
      <c r="E9" s="786"/>
      <c r="F9" s="786"/>
      <c r="G9" s="786"/>
      <c r="H9" s="786"/>
      <c r="I9" s="786"/>
      <c r="J9" s="786"/>
    </row>
    <row r="10" spans="1:10" ht="46.15" customHeight="1" x14ac:dyDescent="0.35">
      <c r="A10" s="279">
        <v>2</v>
      </c>
      <c r="B10" s="281" t="s">
        <v>1081</v>
      </c>
      <c r="C10" s="747"/>
      <c r="D10" s="747"/>
      <c r="E10" s="747"/>
      <c r="F10" s="747"/>
      <c r="G10" s="747"/>
      <c r="H10" s="747"/>
      <c r="I10" s="747"/>
      <c r="J10" s="747"/>
    </row>
    <row r="11" spans="1:10" ht="19.899999999999999" customHeight="1" x14ac:dyDescent="0.35">
      <c r="A11" s="279">
        <v>3</v>
      </c>
      <c r="B11" s="281" t="s">
        <v>1080</v>
      </c>
      <c r="C11" s="278"/>
      <c r="D11" s="278"/>
      <c r="E11" s="278"/>
      <c r="F11" s="278"/>
      <c r="G11" s="278"/>
      <c r="H11" s="278"/>
      <c r="I11" s="278"/>
      <c r="J11" s="278"/>
    </row>
    <row r="12" spans="1:10" ht="19.899999999999999" customHeight="1" x14ac:dyDescent="0.35">
      <c r="A12" s="279">
        <v>4</v>
      </c>
      <c r="B12" s="281" t="s">
        <v>999</v>
      </c>
      <c r="C12" s="278"/>
      <c r="D12" s="278"/>
      <c r="E12" s="278"/>
      <c r="F12" s="278"/>
      <c r="G12" s="278"/>
      <c r="H12" s="278"/>
      <c r="I12" s="278"/>
      <c r="J12" s="278"/>
    </row>
    <row r="13" spans="1:10" ht="19.899999999999999" customHeight="1" x14ac:dyDescent="0.35">
      <c r="A13" s="279">
        <v>5</v>
      </c>
      <c r="B13" s="281" t="s">
        <v>1000</v>
      </c>
      <c r="C13" s="278"/>
      <c r="D13" s="278"/>
      <c r="E13" s="278"/>
      <c r="F13" s="278"/>
      <c r="G13" s="278"/>
      <c r="H13" s="278"/>
      <c r="I13" s="278"/>
      <c r="J13" s="278"/>
    </row>
    <row r="14" spans="1:10" ht="19.899999999999999" customHeight="1" x14ac:dyDescent="0.35">
      <c r="A14" s="279">
        <v>6</v>
      </c>
      <c r="B14" s="281" t="s">
        <v>1082</v>
      </c>
      <c r="C14" s="278"/>
      <c r="D14" s="278"/>
      <c r="E14" s="278"/>
      <c r="F14" s="278"/>
      <c r="G14" s="278"/>
      <c r="H14" s="278"/>
      <c r="I14" s="278"/>
      <c r="J14" s="278"/>
    </row>
    <row r="15" spans="1:10" ht="19.899999999999999" customHeight="1" x14ac:dyDescent="0.35">
      <c r="A15" s="279">
        <v>7</v>
      </c>
      <c r="B15" s="281" t="s">
        <v>1040</v>
      </c>
      <c r="C15" s="278"/>
      <c r="D15" s="278"/>
      <c r="E15" s="278"/>
      <c r="F15" s="278"/>
      <c r="G15" s="278"/>
      <c r="H15" s="278"/>
      <c r="I15" s="278"/>
      <c r="J15" s="278"/>
    </row>
    <row r="16" spans="1:10" ht="31.15" customHeight="1" x14ac:dyDescent="0.35">
      <c r="A16" s="279"/>
      <c r="B16" s="281"/>
      <c r="C16" s="278"/>
      <c r="D16" s="278"/>
      <c r="E16" s="278"/>
      <c r="F16" s="278"/>
      <c r="G16" s="351" t="s">
        <v>753</v>
      </c>
      <c r="H16" s="787" t="s">
        <v>1087</v>
      </c>
      <c r="I16" s="788"/>
      <c r="J16" s="789"/>
    </row>
    <row r="17" spans="1:10" ht="31.15" customHeight="1" x14ac:dyDescent="0.35">
      <c r="A17" s="277"/>
      <c r="B17" s="278"/>
      <c r="C17" s="278"/>
      <c r="D17" s="278"/>
      <c r="E17" s="278"/>
      <c r="F17" s="278"/>
      <c r="G17" s="278"/>
      <c r="H17" s="278"/>
      <c r="I17" s="278"/>
      <c r="J17" s="278"/>
    </row>
    <row r="18" spans="1:10" ht="23.25" x14ac:dyDescent="0.35">
      <c r="A18" s="277"/>
      <c r="B18" s="278"/>
      <c r="C18" s="278"/>
      <c r="D18" s="278"/>
      <c r="E18" s="278"/>
      <c r="F18" s="278"/>
      <c r="J18" s="278"/>
    </row>
    <row r="19" spans="1:10" ht="20.25" x14ac:dyDescent="0.3">
      <c r="A19" s="282"/>
      <c r="B19" s="283"/>
      <c r="C19" s="283"/>
      <c r="D19" s="283"/>
      <c r="E19" s="283"/>
      <c r="F19" s="283"/>
      <c r="G19" s="283"/>
      <c r="H19" s="283"/>
      <c r="I19" s="283"/>
    </row>
    <row r="20" spans="1:10" ht="20.25" x14ac:dyDescent="0.3">
      <c r="A20" s="282"/>
      <c r="B20" s="283"/>
      <c r="C20" s="283"/>
      <c r="D20" s="283"/>
      <c r="E20" s="283"/>
      <c r="F20" s="283"/>
      <c r="G20" s="283"/>
      <c r="H20" s="283"/>
      <c r="I20" s="283"/>
    </row>
    <row r="21" spans="1:10" ht="20.25" x14ac:dyDescent="0.3">
      <c r="A21" s="282"/>
      <c r="B21" s="283"/>
      <c r="C21" s="283"/>
      <c r="D21" s="283"/>
      <c r="E21" s="283"/>
      <c r="F21" s="283"/>
      <c r="G21" s="283"/>
      <c r="H21" s="283"/>
      <c r="I21" s="283"/>
    </row>
    <row r="22" spans="1:10" ht="20.25" x14ac:dyDescent="0.3">
      <c r="A22" s="282"/>
      <c r="B22" s="283"/>
      <c r="C22" s="283"/>
      <c r="D22" s="283"/>
      <c r="E22" s="283"/>
      <c r="F22" s="283"/>
      <c r="G22" s="283"/>
      <c r="H22" s="283"/>
      <c r="I22" s="283"/>
    </row>
    <row r="23" spans="1:10" ht="20.25" x14ac:dyDescent="0.3">
      <c r="A23" s="282"/>
      <c r="B23" s="283"/>
      <c r="C23" s="283"/>
      <c r="D23" s="283"/>
      <c r="E23" s="283"/>
      <c r="F23" s="283"/>
      <c r="G23" s="283"/>
      <c r="H23" s="283"/>
      <c r="I23" s="283"/>
    </row>
    <row r="24" spans="1:10" ht="20.25" x14ac:dyDescent="0.3">
      <c r="A24" s="282"/>
      <c r="B24" s="283"/>
      <c r="C24" s="283"/>
      <c r="D24" s="283"/>
      <c r="E24" s="283"/>
      <c r="F24" s="283"/>
      <c r="G24" s="283"/>
      <c r="H24" s="283"/>
      <c r="I24" s="283"/>
    </row>
    <row r="25" spans="1:10" ht="20.25" x14ac:dyDescent="0.3">
      <c r="A25" s="282"/>
      <c r="B25" s="283"/>
      <c r="C25" s="283"/>
      <c r="D25" s="283"/>
      <c r="E25" s="283"/>
      <c r="F25" s="283"/>
      <c r="G25" s="283"/>
      <c r="H25" s="283"/>
      <c r="I25" s="283"/>
    </row>
    <row r="26" spans="1:10" ht="20.25" x14ac:dyDescent="0.3">
      <c r="A26" s="282"/>
      <c r="B26" s="283"/>
      <c r="C26" s="283"/>
      <c r="D26" s="283"/>
      <c r="E26" s="283"/>
      <c r="F26" s="283"/>
      <c r="G26" s="283"/>
      <c r="H26" s="283"/>
      <c r="I26" s="283"/>
    </row>
    <row r="27" spans="1:10" ht="20.25" x14ac:dyDescent="0.3">
      <c r="A27" s="282"/>
      <c r="B27" s="283"/>
      <c r="C27" s="283"/>
      <c r="D27" s="283"/>
      <c r="E27" s="283"/>
      <c r="F27" s="283"/>
      <c r="G27" s="283"/>
      <c r="H27" s="283"/>
      <c r="I27" s="283"/>
    </row>
    <row r="28" spans="1:10" ht="20.25" x14ac:dyDescent="0.3">
      <c r="A28" s="282"/>
      <c r="B28" s="283"/>
      <c r="C28" s="283"/>
      <c r="D28" s="283"/>
      <c r="E28" s="283"/>
      <c r="F28" s="283"/>
      <c r="G28" s="283"/>
      <c r="H28" s="283"/>
      <c r="I28" s="283"/>
    </row>
    <row r="29" spans="1:10" ht="20.25" x14ac:dyDescent="0.3">
      <c r="A29" s="282"/>
      <c r="B29" s="283"/>
      <c r="C29" s="283"/>
      <c r="D29" s="283"/>
      <c r="E29" s="283"/>
      <c r="F29" s="283"/>
      <c r="G29" s="283"/>
      <c r="H29" s="283"/>
      <c r="I29" s="283"/>
    </row>
    <row r="30" spans="1:10" ht="20.25" x14ac:dyDescent="0.3">
      <c r="A30" s="282"/>
      <c r="B30" s="283"/>
      <c r="C30" s="283"/>
      <c r="D30" s="283"/>
      <c r="E30" s="283"/>
      <c r="F30" s="283"/>
      <c r="G30" s="283"/>
      <c r="H30" s="283"/>
      <c r="I30" s="283"/>
    </row>
    <row r="31" spans="1:10" ht="20.25" x14ac:dyDescent="0.3">
      <c r="A31" s="282"/>
      <c r="B31" s="283"/>
      <c r="C31" s="283"/>
      <c r="D31" s="283"/>
      <c r="E31" s="283"/>
      <c r="F31" s="283"/>
      <c r="G31" s="283"/>
      <c r="H31" s="283"/>
      <c r="I31" s="283"/>
    </row>
    <row r="32" spans="1:10" ht="20.25" x14ac:dyDescent="0.3">
      <c r="A32" s="282"/>
      <c r="B32" s="283"/>
      <c r="C32" s="283"/>
      <c r="D32" s="283"/>
      <c r="E32" s="283"/>
      <c r="F32" s="283"/>
      <c r="G32" s="283"/>
      <c r="H32" s="283"/>
      <c r="I32" s="283"/>
    </row>
    <row r="33" spans="1:9" ht="20.25" x14ac:dyDescent="0.3">
      <c r="A33" s="282"/>
      <c r="B33" s="283"/>
      <c r="C33" s="283"/>
      <c r="D33" s="283"/>
      <c r="E33" s="283"/>
      <c r="F33" s="283"/>
      <c r="G33" s="283"/>
      <c r="H33" s="283"/>
      <c r="I33" s="283"/>
    </row>
    <row r="34" spans="1:9" ht="20.25" x14ac:dyDescent="0.3">
      <c r="A34" s="282"/>
      <c r="B34" s="283"/>
      <c r="C34" s="283"/>
      <c r="D34" s="283"/>
      <c r="E34" s="283"/>
      <c r="F34" s="283"/>
      <c r="G34" s="283"/>
      <c r="H34" s="283"/>
      <c r="I34" s="283"/>
    </row>
    <row r="35" spans="1:9" ht="20.25" x14ac:dyDescent="0.3">
      <c r="A35" s="282"/>
      <c r="B35" s="283"/>
      <c r="C35" s="283"/>
      <c r="D35" s="283"/>
      <c r="E35" s="283"/>
      <c r="F35" s="283"/>
      <c r="G35" s="283"/>
      <c r="H35" s="283"/>
      <c r="I35" s="283"/>
    </row>
    <row r="36" spans="1:9" ht="20.25" x14ac:dyDescent="0.3">
      <c r="A36" s="282"/>
      <c r="B36" s="283"/>
      <c r="C36" s="283"/>
      <c r="D36" s="283"/>
      <c r="E36" s="283"/>
      <c r="F36" s="283"/>
      <c r="G36" s="283"/>
      <c r="H36" s="283"/>
      <c r="I36" s="283"/>
    </row>
    <row r="37" spans="1:9" ht="20.25" x14ac:dyDescent="0.3">
      <c r="A37" s="282"/>
      <c r="B37" s="283"/>
      <c r="C37" s="283"/>
      <c r="D37" s="283"/>
      <c r="E37" s="283"/>
      <c r="F37" s="283"/>
      <c r="G37" s="283"/>
      <c r="H37" s="283"/>
      <c r="I37" s="283"/>
    </row>
    <row r="38" spans="1:9" ht="20.25" x14ac:dyDescent="0.3">
      <c r="A38" s="282"/>
      <c r="B38" s="283"/>
      <c r="C38" s="283"/>
      <c r="D38" s="283"/>
      <c r="E38" s="283"/>
      <c r="F38" s="283"/>
      <c r="G38" s="283"/>
      <c r="H38" s="283"/>
      <c r="I38" s="283"/>
    </row>
    <row r="39" spans="1:9" ht="20.25" x14ac:dyDescent="0.3">
      <c r="A39" s="282"/>
      <c r="B39" s="283"/>
      <c r="C39" s="283"/>
      <c r="D39" s="283"/>
      <c r="E39" s="283"/>
      <c r="F39" s="283"/>
      <c r="G39" s="283"/>
      <c r="H39" s="283"/>
      <c r="I39" s="283"/>
    </row>
    <row r="40" spans="1:9" ht="20.25" x14ac:dyDescent="0.3">
      <c r="A40" s="282"/>
      <c r="B40" s="283"/>
      <c r="C40" s="283"/>
      <c r="D40" s="283"/>
      <c r="E40" s="283"/>
      <c r="F40" s="283"/>
      <c r="G40" s="283"/>
      <c r="H40" s="283"/>
      <c r="I40" s="283"/>
    </row>
    <row r="41" spans="1:9" ht="20.25" x14ac:dyDescent="0.3">
      <c r="A41" s="282"/>
      <c r="B41" s="283"/>
      <c r="C41" s="283"/>
      <c r="D41" s="283"/>
      <c r="E41" s="283"/>
      <c r="F41" s="283"/>
      <c r="G41" s="283"/>
      <c r="H41" s="283"/>
      <c r="I41" s="283"/>
    </row>
    <row r="42" spans="1:9" ht="20.25" x14ac:dyDescent="0.3">
      <c r="A42" s="282"/>
      <c r="B42" s="283"/>
      <c r="C42" s="283"/>
      <c r="D42" s="283"/>
      <c r="E42" s="283"/>
      <c r="F42" s="283"/>
      <c r="G42" s="283"/>
      <c r="H42" s="283"/>
      <c r="I42" s="283"/>
    </row>
    <row r="43" spans="1:9" ht="20.25" x14ac:dyDescent="0.3">
      <c r="A43" s="282"/>
      <c r="B43" s="283"/>
      <c r="C43" s="283"/>
      <c r="D43" s="283"/>
      <c r="E43" s="283"/>
      <c r="F43" s="283"/>
      <c r="G43" s="283"/>
      <c r="H43" s="283"/>
      <c r="I43" s="283"/>
    </row>
    <row r="44" spans="1:9" ht="20.25" x14ac:dyDescent="0.3">
      <c r="A44" s="282"/>
      <c r="B44" s="283"/>
      <c r="C44" s="283"/>
      <c r="D44" s="283"/>
      <c r="E44" s="283"/>
      <c r="F44" s="283"/>
      <c r="G44" s="283"/>
      <c r="H44" s="283"/>
      <c r="I44" s="283"/>
    </row>
    <row r="45" spans="1:9" ht="20.25" x14ac:dyDescent="0.3">
      <c r="A45" s="282"/>
      <c r="B45" s="283"/>
      <c r="C45" s="283"/>
      <c r="D45" s="283"/>
      <c r="E45" s="283"/>
      <c r="F45" s="283"/>
      <c r="G45" s="283"/>
      <c r="H45" s="283"/>
      <c r="I45" s="283"/>
    </row>
    <row r="46" spans="1:9" ht="20.25" x14ac:dyDescent="0.3">
      <c r="A46" s="282"/>
      <c r="B46" s="283"/>
      <c r="C46" s="283"/>
      <c r="D46" s="283"/>
      <c r="E46" s="283"/>
      <c r="F46" s="283"/>
      <c r="G46" s="283"/>
      <c r="H46" s="283"/>
      <c r="I46" s="283"/>
    </row>
    <row r="47" spans="1:9" ht="20.25" x14ac:dyDescent="0.3">
      <c r="A47" s="282"/>
      <c r="B47" s="283"/>
      <c r="C47" s="283"/>
      <c r="D47" s="283"/>
      <c r="E47" s="283"/>
      <c r="F47" s="283"/>
      <c r="G47" s="283"/>
      <c r="H47" s="283"/>
      <c r="I47" s="283"/>
    </row>
    <row r="48" spans="1:9" ht="20.25" x14ac:dyDescent="0.3">
      <c r="A48" s="282"/>
      <c r="B48" s="283"/>
      <c r="C48" s="283"/>
      <c r="D48" s="283"/>
      <c r="E48" s="283"/>
      <c r="F48" s="283"/>
      <c r="G48" s="283"/>
      <c r="H48" s="283"/>
      <c r="I48" s="283"/>
    </row>
    <row r="49" spans="1:9" ht="20.25" x14ac:dyDescent="0.3">
      <c r="A49" s="282"/>
      <c r="B49" s="283"/>
      <c r="C49" s="283"/>
      <c r="D49" s="283"/>
      <c r="E49" s="283"/>
      <c r="F49" s="283"/>
      <c r="G49" s="283"/>
      <c r="H49" s="283"/>
      <c r="I49" s="283"/>
    </row>
    <row r="50" spans="1:9" ht="20.25" x14ac:dyDescent="0.3">
      <c r="A50" s="282"/>
      <c r="B50" s="283"/>
      <c r="C50" s="283"/>
      <c r="D50" s="283"/>
      <c r="E50" s="283"/>
      <c r="F50" s="283"/>
      <c r="G50" s="283"/>
      <c r="H50" s="283"/>
      <c r="I50" s="283"/>
    </row>
    <row r="51" spans="1:9" ht="20.25" x14ac:dyDescent="0.3">
      <c r="A51" s="282"/>
      <c r="B51" s="283"/>
      <c r="C51" s="283"/>
      <c r="D51" s="283"/>
      <c r="E51" s="283"/>
      <c r="F51" s="283"/>
      <c r="G51" s="283"/>
      <c r="H51" s="283"/>
      <c r="I51" s="283"/>
    </row>
    <row r="52" spans="1:9" ht="20.25" x14ac:dyDescent="0.3">
      <c r="A52" s="282"/>
      <c r="B52" s="283"/>
      <c r="C52" s="283"/>
      <c r="D52" s="283"/>
      <c r="E52" s="283"/>
      <c r="F52" s="283"/>
      <c r="G52" s="283"/>
      <c r="H52" s="283"/>
      <c r="I52" s="283"/>
    </row>
    <row r="53" spans="1:9" ht="20.25" x14ac:dyDescent="0.3">
      <c r="A53" s="282"/>
      <c r="B53" s="283"/>
      <c r="C53" s="283"/>
      <c r="D53" s="283"/>
      <c r="E53" s="283"/>
      <c r="F53" s="283"/>
      <c r="G53" s="283"/>
      <c r="H53" s="283"/>
      <c r="I53" s="283"/>
    </row>
    <row r="54" spans="1:9" ht="20.25" x14ac:dyDescent="0.3">
      <c r="A54" s="282"/>
      <c r="B54" s="283"/>
      <c r="C54" s="283"/>
      <c r="D54" s="283"/>
      <c r="E54" s="283"/>
      <c r="F54" s="283"/>
      <c r="G54" s="283"/>
      <c r="H54" s="283"/>
      <c r="I54" s="283"/>
    </row>
    <row r="55" spans="1:9" ht="20.25" x14ac:dyDescent="0.3">
      <c r="A55" s="282"/>
      <c r="B55" s="283"/>
      <c r="C55" s="283"/>
      <c r="D55" s="283"/>
      <c r="E55" s="283"/>
      <c r="F55" s="283"/>
      <c r="G55" s="283"/>
      <c r="H55" s="283"/>
      <c r="I55" s="283"/>
    </row>
    <row r="56" spans="1:9" ht="20.25" x14ac:dyDescent="0.3">
      <c r="A56" s="282"/>
      <c r="B56" s="283"/>
      <c r="C56" s="283"/>
      <c r="D56" s="283"/>
      <c r="E56" s="283"/>
      <c r="F56" s="283"/>
      <c r="G56" s="283"/>
      <c r="H56" s="283"/>
      <c r="I56" s="283"/>
    </row>
    <row r="57" spans="1:9" ht="20.25" x14ac:dyDescent="0.3">
      <c r="A57" s="282"/>
      <c r="B57" s="283"/>
      <c r="C57" s="283"/>
      <c r="D57" s="283"/>
      <c r="E57" s="283"/>
      <c r="F57" s="283"/>
      <c r="G57" s="283"/>
      <c r="H57" s="283"/>
      <c r="I57" s="283"/>
    </row>
    <row r="58" spans="1:9" ht="20.25" x14ac:dyDescent="0.3">
      <c r="A58" s="282"/>
      <c r="B58" s="283"/>
      <c r="C58" s="283"/>
      <c r="D58" s="283"/>
      <c r="E58" s="283"/>
      <c r="F58" s="283"/>
      <c r="G58" s="283"/>
      <c r="H58" s="283"/>
      <c r="I58" s="283"/>
    </row>
    <row r="59" spans="1:9" ht="20.25" x14ac:dyDescent="0.3">
      <c r="A59" s="282"/>
      <c r="B59" s="283"/>
      <c r="C59" s="283"/>
      <c r="D59" s="283"/>
      <c r="E59" s="283"/>
      <c r="F59" s="283"/>
      <c r="G59" s="283"/>
      <c r="H59" s="283"/>
      <c r="I59" s="283"/>
    </row>
    <row r="60" spans="1:9" ht="20.25" x14ac:dyDescent="0.3">
      <c r="A60" s="282"/>
      <c r="B60" s="283"/>
      <c r="C60" s="283"/>
      <c r="D60" s="283"/>
      <c r="E60" s="283"/>
      <c r="F60" s="283"/>
      <c r="G60" s="283"/>
      <c r="H60" s="283"/>
      <c r="I60" s="283"/>
    </row>
    <row r="61" spans="1:9" ht="20.25" x14ac:dyDescent="0.3">
      <c r="A61" s="282"/>
      <c r="B61" s="283"/>
      <c r="C61" s="283"/>
      <c r="D61" s="283"/>
      <c r="E61" s="283"/>
      <c r="F61" s="283"/>
      <c r="G61" s="283"/>
      <c r="H61" s="283"/>
      <c r="I61" s="283"/>
    </row>
    <row r="62" spans="1:9" ht="20.25" x14ac:dyDescent="0.3">
      <c r="A62" s="282"/>
      <c r="B62" s="283"/>
      <c r="C62" s="283"/>
      <c r="D62" s="283"/>
      <c r="E62" s="283"/>
      <c r="F62" s="283"/>
      <c r="G62" s="283"/>
      <c r="H62" s="283"/>
      <c r="I62" s="283"/>
    </row>
    <row r="63" spans="1:9" ht="20.25" x14ac:dyDescent="0.3">
      <c r="A63" s="282"/>
      <c r="B63" s="283"/>
      <c r="C63" s="283"/>
      <c r="D63" s="283"/>
      <c r="E63" s="283"/>
      <c r="F63" s="283"/>
      <c r="G63" s="283"/>
      <c r="H63" s="283"/>
      <c r="I63" s="283"/>
    </row>
  </sheetData>
  <mergeCells count="4">
    <mergeCell ref="A4:I4"/>
    <mergeCell ref="A6:I6"/>
    <mergeCell ref="B9:J9"/>
    <mergeCell ref="H16:J16"/>
  </mergeCells>
  <pageMargins left="0.7" right="0.7" top="0.75" bottom="0.75" header="0.3" footer="0.3"/>
  <pageSetup paperSize="17"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34"/>
  <sheetViews>
    <sheetView view="pageBreakPreview" zoomScale="70" zoomScaleNormal="70" zoomScaleSheetLayoutView="70" workbookViewId="0">
      <selection activeCell="K17" sqref="K17"/>
    </sheetView>
  </sheetViews>
  <sheetFormatPr defaultRowHeight="18.75" x14ac:dyDescent="0.25"/>
  <cols>
    <col min="1" max="1" width="6.85546875" style="274" customWidth="1"/>
    <col min="2" max="7" width="21.28515625" style="275" customWidth="1"/>
  </cols>
  <sheetData>
    <row r="1" spans="1:15" ht="23.25" x14ac:dyDescent="0.25">
      <c r="A1" s="287" t="s">
        <v>543</v>
      </c>
    </row>
    <row r="2" spans="1:15" ht="43.9" customHeight="1" x14ac:dyDescent="0.25">
      <c r="A2" s="274">
        <v>1</v>
      </c>
      <c r="B2" s="791" t="s">
        <v>545</v>
      </c>
      <c r="C2" s="791"/>
      <c r="D2" s="791"/>
      <c r="E2" s="791"/>
      <c r="F2" s="791"/>
      <c r="G2" s="791"/>
    </row>
    <row r="3" spans="1:15" ht="57" customHeight="1" x14ac:dyDescent="0.25">
      <c r="A3" s="274">
        <v>2</v>
      </c>
      <c r="B3" s="791" t="s">
        <v>752</v>
      </c>
      <c r="C3" s="791"/>
      <c r="D3" s="791"/>
      <c r="E3" s="791"/>
      <c r="F3" s="791"/>
      <c r="G3" s="791"/>
      <c r="O3" s="633"/>
    </row>
    <row r="4" spans="1:15" ht="28.15" customHeight="1" x14ac:dyDescent="0.25">
      <c r="A4" s="274">
        <v>3</v>
      </c>
      <c r="B4" s="794" t="s">
        <v>1001</v>
      </c>
      <c r="C4" s="794"/>
      <c r="D4" s="794"/>
      <c r="E4" s="794"/>
      <c r="F4" s="794"/>
      <c r="G4" s="794"/>
    </row>
    <row r="5" spans="1:15" s="299" customFormat="1" ht="32.450000000000003" customHeight="1" x14ac:dyDescent="0.25">
      <c r="A5" s="574">
        <v>4</v>
      </c>
      <c r="B5" s="792" t="s">
        <v>1035</v>
      </c>
      <c r="C5" s="792"/>
      <c r="D5" s="792"/>
      <c r="E5" s="792"/>
      <c r="F5" s="792"/>
      <c r="G5" s="792"/>
      <c r="I5" s="634"/>
      <c r="J5" s="634"/>
      <c r="K5" s="634"/>
      <c r="L5" s="669"/>
    </row>
    <row r="6" spans="1:15" x14ac:dyDescent="0.25">
      <c r="I6" s="635"/>
      <c r="J6" s="636" t="s">
        <v>1002</v>
      </c>
      <c r="K6" s="636"/>
      <c r="L6" s="670"/>
    </row>
    <row r="7" spans="1:15" x14ac:dyDescent="0.25">
      <c r="I7" s="637" t="s">
        <v>984</v>
      </c>
      <c r="J7" s="638"/>
      <c r="K7" s="638">
        <v>76.953255939524837</v>
      </c>
      <c r="L7" s="670"/>
    </row>
    <row r="8" spans="1:15" x14ac:dyDescent="0.25">
      <c r="I8" s="637" t="s">
        <v>985</v>
      </c>
      <c r="J8" s="638"/>
      <c r="K8" s="638">
        <v>69.546244957700296</v>
      </c>
      <c r="L8" s="670"/>
    </row>
    <row r="9" spans="1:15" x14ac:dyDescent="0.25">
      <c r="I9" s="637" t="s">
        <v>979</v>
      </c>
      <c r="J9" s="638"/>
      <c r="K9" s="638">
        <v>65.701926349249874</v>
      </c>
      <c r="L9" s="670"/>
    </row>
    <row r="10" spans="1:15" x14ac:dyDescent="0.25">
      <c r="I10" s="637" t="s">
        <v>980</v>
      </c>
      <c r="J10" s="638"/>
      <c r="K10" s="638">
        <v>71.068428850350287</v>
      </c>
      <c r="L10" s="670"/>
    </row>
    <row r="11" spans="1:15" x14ac:dyDescent="0.25">
      <c r="I11" s="637" t="s">
        <v>981</v>
      </c>
      <c r="J11" s="638"/>
      <c r="K11" s="638">
        <v>52.007190002687452</v>
      </c>
      <c r="L11" s="670"/>
    </row>
    <row r="12" spans="1:15" x14ac:dyDescent="0.25">
      <c r="I12" s="637" t="s">
        <v>982</v>
      </c>
      <c r="J12" s="638"/>
      <c r="K12" s="638">
        <v>66.048492717137208</v>
      </c>
      <c r="L12" s="670"/>
    </row>
    <row r="13" spans="1:15" x14ac:dyDescent="0.25">
      <c r="I13" s="637" t="s">
        <v>986</v>
      </c>
      <c r="J13" s="638"/>
      <c r="K13" s="638">
        <v>61.538662947016725</v>
      </c>
      <c r="L13" s="670"/>
    </row>
    <row r="14" spans="1:15" x14ac:dyDescent="0.25">
      <c r="I14" s="637" t="s">
        <v>987</v>
      </c>
      <c r="J14" s="638"/>
      <c r="K14" s="638">
        <v>71.5</v>
      </c>
      <c r="L14" s="670"/>
    </row>
    <row r="15" spans="1:15" x14ac:dyDescent="0.25">
      <c r="I15" s="637" t="s">
        <v>1032</v>
      </c>
      <c r="J15" s="638"/>
      <c r="K15" s="638">
        <v>68.989999999999995</v>
      </c>
      <c r="L15" s="670"/>
    </row>
    <row r="16" spans="1:15" x14ac:dyDescent="0.25">
      <c r="I16" s="637" t="s">
        <v>1034</v>
      </c>
      <c r="J16" s="634"/>
      <c r="K16" s="671">
        <v>69.317619910663453</v>
      </c>
      <c r="L16" s="670"/>
    </row>
    <row r="17" spans="1:12" x14ac:dyDescent="0.25">
      <c r="I17" s="637" t="s">
        <v>1039</v>
      </c>
      <c r="J17" s="633"/>
      <c r="K17" s="633">
        <v>70.62</v>
      </c>
      <c r="L17" s="670"/>
    </row>
    <row r="18" spans="1:12" x14ac:dyDescent="0.25">
      <c r="I18" s="637" t="s">
        <v>1038</v>
      </c>
      <c r="J18" s="633"/>
      <c r="K18" s="633"/>
    </row>
    <row r="19" spans="1:12" x14ac:dyDescent="0.25">
      <c r="I19" s="633"/>
      <c r="J19" s="633"/>
      <c r="K19" s="633"/>
    </row>
    <row r="24" spans="1:12" ht="40.15" customHeight="1" x14ac:dyDescent="0.25">
      <c r="A24" s="274">
        <v>5</v>
      </c>
      <c r="B24" s="791" t="s">
        <v>983</v>
      </c>
      <c r="C24" s="791"/>
      <c r="D24" s="791"/>
      <c r="E24" s="791"/>
      <c r="F24" s="791"/>
      <c r="G24" s="791"/>
    </row>
    <row r="25" spans="1:12" x14ac:dyDescent="0.25">
      <c r="B25" s="793" t="s">
        <v>972</v>
      </c>
      <c r="C25" s="793" t="s">
        <v>973</v>
      </c>
      <c r="D25" s="793"/>
      <c r="E25" s="793"/>
      <c r="F25" s="793"/>
      <c r="G25" s="793"/>
    </row>
    <row r="26" spans="1:12" x14ac:dyDescent="0.25">
      <c r="B26" s="793"/>
      <c r="C26" s="575" t="s">
        <v>974</v>
      </c>
      <c r="D26" s="575" t="s">
        <v>975</v>
      </c>
      <c r="E26" s="575" t="s">
        <v>976</v>
      </c>
      <c r="F26" s="575" t="s">
        <v>977</v>
      </c>
      <c r="G26" s="575" t="s">
        <v>978</v>
      </c>
    </row>
    <row r="27" spans="1:12" x14ac:dyDescent="0.25">
      <c r="B27" s="672" t="str">
        <f>I14</f>
        <v>2017 Qtr2</v>
      </c>
      <c r="C27" s="641">
        <v>72.400000000000006</v>
      </c>
      <c r="D27" s="641">
        <v>87.29</v>
      </c>
      <c r="E27" s="641">
        <v>68.7</v>
      </c>
      <c r="F27" s="641">
        <v>68.7</v>
      </c>
      <c r="G27" s="641">
        <v>70</v>
      </c>
    </row>
    <row r="28" spans="1:12" x14ac:dyDescent="0.25">
      <c r="B28" s="672" t="str">
        <f>I15</f>
        <v>2017 Qtr3</v>
      </c>
      <c r="C28" s="641">
        <v>58.08</v>
      </c>
      <c r="D28" s="641"/>
      <c r="E28" s="641">
        <v>73.8</v>
      </c>
      <c r="F28" s="641">
        <v>80.900000000000006</v>
      </c>
      <c r="G28" s="673">
        <v>97.9</v>
      </c>
    </row>
    <row r="29" spans="1:12" x14ac:dyDescent="0.25">
      <c r="B29" s="672" t="str">
        <f>I16</f>
        <v xml:space="preserve">2017 Qtr4 </v>
      </c>
      <c r="C29" s="641">
        <v>68.8</v>
      </c>
      <c r="D29" s="641">
        <v>76.239999999999995</v>
      </c>
      <c r="E29" s="641">
        <v>73.3</v>
      </c>
      <c r="F29" s="641">
        <v>61.38</v>
      </c>
      <c r="G29" s="641">
        <v>65.099999999999994</v>
      </c>
    </row>
    <row r="30" spans="1:12" x14ac:dyDescent="0.25">
      <c r="B30" s="672" t="str">
        <f>I17</f>
        <v>2018 Qtr1</v>
      </c>
      <c r="C30" s="641"/>
      <c r="D30" s="641"/>
      <c r="E30" s="641">
        <v>76.8</v>
      </c>
      <c r="F30" s="641">
        <v>68.2</v>
      </c>
      <c r="G30" s="641">
        <v>54.5</v>
      </c>
    </row>
    <row r="31" spans="1:12" ht="14.45" customHeight="1" x14ac:dyDescent="0.25">
      <c r="A31" s="790">
        <v>6</v>
      </c>
      <c r="B31" s="791" t="s">
        <v>742</v>
      </c>
      <c r="C31" s="791"/>
      <c r="D31" s="791"/>
      <c r="E31" s="791"/>
      <c r="F31" s="791"/>
      <c r="G31" s="791"/>
    </row>
    <row r="32" spans="1:12" ht="14.45" customHeight="1" x14ac:dyDescent="0.25">
      <c r="A32" s="790"/>
      <c r="B32" s="791"/>
      <c r="C32" s="791"/>
      <c r="D32" s="791"/>
      <c r="E32" s="791"/>
      <c r="F32" s="791"/>
      <c r="G32" s="791"/>
    </row>
    <row r="33" spans="1:7" ht="30.6" customHeight="1" x14ac:dyDescent="0.25">
      <c r="A33" s="790"/>
      <c r="B33" s="791"/>
      <c r="C33" s="791"/>
      <c r="D33" s="791"/>
      <c r="E33" s="791"/>
      <c r="F33" s="791"/>
      <c r="G33" s="791"/>
    </row>
    <row r="34" spans="1:7" ht="35.450000000000003" customHeight="1" x14ac:dyDescent="0.25">
      <c r="A34" s="297">
        <v>7</v>
      </c>
      <c r="B34" s="791" t="s">
        <v>750</v>
      </c>
      <c r="C34" s="791"/>
      <c r="D34" s="791"/>
      <c r="E34" s="791"/>
      <c r="F34" s="791"/>
      <c r="G34" s="791"/>
    </row>
  </sheetData>
  <mergeCells count="10">
    <mergeCell ref="B2:G2"/>
    <mergeCell ref="B4:G4"/>
    <mergeCell ref="B3:G3"/>
    <mergeCell ref="A31:A33"/>
    <mergeCell ref="B31:G33"/>
    <mergeCell ref="B24:G24"/>
    <mergeCell ref="B5:G5"/>
    <mergeCell ref="B34:G34"/>
    <mergeCell ref="B25:B26"/>
    <mergeCell ref="C25:G25"/>
  </mergeCells>
  <hyperlinks>
    <hyperlink ref="A34" r:id="rId1" display="http://www.transportation.alberta.ca/4753.htm"/>
  </hyperlinks>
  <pageMargins left="0.7" right="0.7" top="0.75" bottom="0.75" header="0.3" footer="0.3"/>
  <pageSetup paperSize="17" scale="87" orientation="portrait" r:id="rId2"/>
  <headerFooter>
    <oddHeader>&amp;C&amp;28&amp;A</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95"/>
  <sheetViews>
    <sheetView tabSelected="1" showWhiteSpace="0" topLeftCell="B1" zoomScale="85" zoomScaleNormal="85" zoomScaleSheetLayoutView="70" zoomScalePageLayoutView="55" workbookViewId="0">
      <selection activeCell="B1" sqref="B1"/>
    </sheetView>
  </sheetViews>
  <sheetFormatPr defaultRowHeight="15" outlineLevelCol="1" x14ac:dyDescent="0.25"/>
  <cols>
    <col min="1" max="1" width="0.7109375" hidden="1" customWidth="1"/>
    <col min="2" max="2" width="8" customWidth="1"/>
    <col min="3" max="3" width="55" style="258" customWidth="1"/>
    <col min="4" max="4" width="15.42578125" style="668" customWidth="1"/>
    <col min="5" max="5" width="14.7109375" style="227" customWidth="1" outlineLevel="1"/>
    <col min="6" max="6" width="14.7109375" customWidth="1" outlineLevel="1"/>
    <col min="7" max="7" width="11.28515625" customWidth="1" outlineLevel="1"/>
    <col min="8" max="8" width="14.85546875" style="229" customWidth="1"/>
    <col min="9" max="9" width="13.28515625" style="230" customWidth="1" outlineLevel="1"/>
    <col min="10" max="10" width="14.7109375" style="229" customWidth="1" outlineLevel="1"/>
    <col min="11" max="11" width="13.28515625" style="229" customWidth="1" outlineLevel="1"/>
    <col min="12" max="12" width="15.28515625" style="229" customWidth="1"/>
    <col min="13" max="13" width="13.28515625" style="230" customWidth="1" outlineLevel="1"/>
    <col min="14" max="14" width="14.7109375" style="229" customWidth="1" outlineLevel="1"/>
    <col min="15" max="15" width="13.28515625" style="392" customWidth="1" outlineLevel="1"/>
    <col min="16" max="16" width="16" style="229" customWidth="1"/>
    <col min="17" max="17" width="13.28515625" style="230" customWidth="1" outlineLevel="1"/>
    <col min="18" max="18" width="14.7109375" style="229" customWidth="1" outlineLevel="1"/>
    <col min="19" max="19" width="13.28515625" style="392" customWidth="1" outlineLevel="1"/>
    <col min="20" max="20" width="15.7109375" style="229" customWidth="1"/>
    <col min="21" max="21" width="13.28515625" style="380" customWidth="1" outlineLevel="1"/>
    <col min="22" max="22" width="14.7109375" style="229" customWidth="1" outlineLevel="1"/>
    <col min="23" max="23" width="13.28515625" style="392" customWidth="1" outlineLevel="1"/>
    <col min="24" max="24" width="13.7109375" style="229" customWidth="1"/>
    <col min="25" max="25" width="13.28515625" style="399" customWidth="1" outlineLevel="1"/>
    <col min="26" max="26" width="14.7109375" customWidth="1" outlineLevel="1"/>
    <col min="27" max="27" width="13.28515625" style="396" customWidth="1" outlineLevel="1"/>
    <col min="28" max="28" width="14.5703125" customWidth="1"/>
    <col min="29" max="29" width="11.28515625" style="357" hidden="1" customWidth="1"/>
    <col min="30" max="30" width="18.7109375" hidden="1" customWidth="1"/>
    <col min="31" max="31" width="12.7109375" customWidth="1"/>
  </cols>
  <sheetData>
    <row r="1" spans="1:30" x14ac:dyDescent="0.25">
      <c r="A1" s="240"/>
      <c r="B1" s="402"/>
      <c r="C1" s="254" t="s">
        <v>743</v>
      </c>
      <c r="D1" s="663"/>
      <c r="E1" s="795" t="s">
        <v>744</v>
      </c>
      <c r="F1" s="796"/>
      <c r="G1" s="796"/>
      <c r="H1" s="797"/>
      <c r="I1" s="795" t="s">
        <v>745</v>
      </c>
      <c r="J1" s="796"/>
      <c r="K1" s="796"/>
      <c r="L1" s="797"/>
      <c r="M1" s="795" t="s">
        <v>746</v>
      </c>
      <c r="N1" s="796"/>
      <c r="O1" s="796"/>
      <c r="P1" s="797"/>
      <c r="Q1" s="796" t="s">
        <v>747</v>
      </c>
      <c r="R1" s="796"/>
      <c r="S1" s="796"/>
      <c r="T1" s="797"/>
      <c r="U1" s="795" t="s">
        <v>748</v>
      </c>
      <c r="V1" s="796"/>
      <c r="W1" s="796"/>
      <c r="X1" s="796"/>
      <c r="Y1" s="795" t="s">
        <v>749</v>
      </c>
      <c r="Z1" s="796"/>
      <c r="AA1" s="796"/>
      <c r="AB1" s="797"/>
    </row>
    <row r="2" spans="1:30" x14ac:dyDescent="0.25">
      <c r="A2" s="241"/>
      <c r="B2" s="403"/>
      <c r="C2" s="255" t="s">
        <v>1078</v>
      </c>
      <c r="D2" s="664"/>
      <c r="E2" s="798"/>
      <c r="F2" s="799"/>
      <c r="G2" s="799"/>
      <c r="H2" s="800"/>
      <c r="I2" s="798"/>
      <c r="J2" s="799"/>
      <c r="K2" s="799"/>
      <c r="L2" s="800"/>
      <c r="M2" s="798"/>
      <c r="N2" s="799"/>
      <c r="O2" s="799"/>
      <c r="P2" s="800"/>
      <c r="Q2" s="799"/>
      <c r="R2" s="799"/>
      <c r="S2" s="799"/>
      <c r="T2" s="800"/>
      <c r="U2" s="798"/>
      <c r="V2" s="799"/>
      <c r="W2" s="799"/>
      <c r="X2" s="799"/>
      <c r="Y2" s="798"/>
      <c r="Z2" s="799"/>
      <c r="AA2" s="799"/>
      <c r="AB2" s="800"/>
    </row>
    <row r="3" spans="1:30" x14ac:dyDescent="0.25">
      <c r="A3" s="241"/>
      <c r="B3" s="403"/>
      <c r="C3" s="255" t="s">
        <v>1084</v>
      </c>
      <c r="D3" s="664"/>
      <c r="E3" s="801"/>
      <c r="F3" s="802"/>
      <c r="G3" s="802"/>
      <c r="H3" s="803"/>
      <c r="I3" s="801"/>
      <c r="J3" s="802"/>
      <c r="K3" s="802"/>
      <c r="L3" s="803"/>
      <c r="M3" s="801"/>
      <c r="N3" s="802"/>
      <c r="O3" s="802"/>
      <c r="P3" s="803"/>
      <c r="Q3" s="802"/>
      <c r="R3" s="802"/>
      <c r="S3" s="802"/>
      <c r="T3" s="803"/>
      <c r="U3" s="801"/>
      <c r="V3" s="802"/>
      <c r="W3" s="802"/>
      <c r="X3" s="802"/>
      <c r="Y3" s="801"/>
      <c r="Z3" s="802"/>
      <c r="AA3" s="802"/>
      <c r="AB3" s="803"/>
    </row>
    <row r="4" spans="1:30" s="4" customFormat="1" ht="30" customHeight="1" x14ac:dyDescent="0.25">
      <c r="A4" s="242"/>
      <c r="B4" s="404" t="s">
        <v>510</v>
      </c>
      <c r="C4" s="256" t="s">
        <v>2</v>
      </c>
      <c r="D4" s="665" t="s">
        <v>512</v>
      </c>
      <c r="E4" s="232" t="s">
        <v>997</v>
      </c>
      <c r="F4" s="767" t="s">
        <v>511</v>
      </c>
      <c r="G4" s="768" t="s">
        <v>1</v>
      </c>
      <c r="H4" s="769" t="s">
        <v>513</v>
      </c>
      <c r="I4" s="232" t="s">
        <v>757</v>
      </c>
      <c r="J4" s="767" t="s">
        <v>511</v>
      </c>
      <c r="K4" s="768" t="s">
        <v>1</v>
      </c>
      <c r="L4" s="769" t="s">
        <v>513</v>
      </c>
      <c r="M4" s="232" t="s">
        <v>757</v>
      </c>
      <c r="N4" s="767" t="s">
        <v>511</v>
      </c>
      <c r="O4" s="770" t="s">
        <v>1</v>
      </c>
      <c r="P4" s="769" t="s">
        <v>513</v>
      </c>
      <c r="Q4" s="238" t="s">
        <v>757</v>
      </c>
      <c r="R4" s="767" t="s">
        <v>511</v>
      </c>
      <c r="S4" s="770" t="s">
        <v>1</v>
      </c>
      <c r="T4" s="769" t="s">
        <v>513</v>
      </c>
      <c r="U4" s="376" t="s">
        <v>757</v>
      </c>
      <c r="V4" s="767" t="s">
        <v>511</v>
      </c>
      <c r="W4" s="770" t="s">
        <v>1</v>
      </c>
      <c r="X4" s="771" t="s">
        <v>513</v>
      </c>
      <c r="Y4" s="376" t="s">
        <v>757</v>
      </c>
      <c r="Z4" s="767" t="s">
        <v>511</v>
      </c>
      <c r="AA4" s="770" t="s">
        <v>1</v>
      </c>
      <c r="AB4" s="769" t="s">
        <v>513</v>
      </c>
      <c r="AC4" s="4" t="s">
        <v>1037</v>
      </c>
      <c r="AD4" s="4" t="s">
        <v>1036</v>
      </c>
    </row>
    <row r="5" spans="1:30" s="299" customFormat="1" ht="15" customHeight="1" x14ac:dyDescent="0.25">
      <c r="A5" s="241"/>
      <c r="B5" s="656" t="s">
        <v>126</v>
      </c>
      <c r="C5" s="748" t="s">
        <v>127</v>
      </c>
      <c r="D5" s="667" t="s">
        <v>796</v>
      </c>
      <c r="E5" s="659">
        <v>1</v>
      </c>
      <c r="F5" s="640">
        <v>65835</v>
      </c>
      <c r="G5" s="639">
        <v>49500</v>
      </c>
      <c r="H5" s="660">
        <v>1.33</v>
      </c>
      <c r="I5" s="650"/>
      <c r="J5" s="651"/>
      <c r="K5" s="650"/>
      <c r="L5" s="746"/>
      <c r="M5" s="369">
        <v>1</v>
      </c>
      <c r="N5" s="776">
        <v>65835</v>
      </c>
      <c r="O5" s="393">
        <v>49500</v>
      </c>
      <c r="P5" s="360">
        <v>1.33</v>
      </c>
      <c r="Q5" s="372"/>
      <c r="R5" s="383"/>
      <c r="S5" s="390"/>
      <c r="T5" s="362"/>
      <c r="U5" s="377"/>
      <c r="V5" s="383"/>
      <c r="W5" s="390"/>
      <c r="X5" s="363"/>
      <c r="Y5" s="629"/>
      <c r="Z5" s="381"/>
      <c r="AA5" s="393"/>
      <c r="AB5" s="360"/>
      <c r="AC5" s="749"/>
    </row>
    <row r="6" spans="1:30" s="299" customFormat="1" ht="16.899999999999999" customHeight="1" x14ac:dyDescent="0.25">
      <c r="A6" s="241"/>
      <c r="B6" s="656" t="s">
        <v>793</v>
      </c>
      <c r="C6" s="750" t="s">
        <v>794</v>
      </c>
      <c r="D6" s="667" t="s">
        <v>792</v>
      </c>
      <c r="E6" s="659">
        <v>15</v>
      </c>
      <c r="F6" s="640">
        <v>2658249</v>
      </c>
      <c r="G6" s="639">
        <v>1118682</v>
      </c>
      <c r="H6" s="660">
        <v>2.38</v>
      </c>
      <c r="I6" s="650">
        <v>3</v>
      </c>
      <c r="J6" s="651">
        <v>534627</v>
      </c>
      <c r="K6" s="650">
        <v>303768</v>
      </c>
      <c r="L6" s="746">
        <v>1.76</v>
      </c>
      <c r="M6" s="369">
        <v>9</v>
      </c>
      <c r="N6" s="776">
        <v>1272826</v>
      </c>
      <c r="O6" s="393">
        <v>528200</v>
      </c>
      <c r="P6" s="360">
        <v>2.41</v>
      </c>
      <c r="Q6" s="372">
        <v>3</v>
      </c>
      <c r="R6" s="383">
        <v>850796</v>
      </c>
      <c r="S6" s="390">
        <v>286714</v>
      </c>
      <c r="T6" s="362">
        <v>2.97</v>
      </c>
      <c r="U6" s="377"/>
      <c r="V6" s="383"/>
      <c r="W6" s="390"/>
      <c r="X6" s="363"/>
      <c r="Y6" s="629"/>
      <c r="Z6" s="381"/>
      <c r="AA6" s="393"/>
      <c r="AB6" s="360"/>
      <c r="AC6" s="749"/>
    </row>
    <row r="7" spans="1:30" s="299" customFormat="1" ht="15" customHeight="1" x14ac:dyDescent="0.25">
      <c r="A7" s="241"/>
      <c r="B7" s="656" t="s">
        <v>129</v>
      </c>
      <c r="C7" s="750" t="s">
        <v>127</v>
      </c>
      <c r="D7" s="667" t="s">
        <v>792</v>
      </c>
      <c r="E7" s="659">
        <v>8</v>
      </c>
      <c r="F7" s="640">
        <v>657442.22</v>
      </c>
      <c r="G7" s="639">
        <v>300810.8</v>
      </c>
      <c r="H7" s="660">
        <v>2.19</v>
      </c>
      <c r="I7" s="650"/>
      <c r="J7" s="651"/>
      <c r="K7" s="650"/>
      <c r="L7" s="746"/>
      <c r="M7" s="369">
        <v>1</v>
      </c>
      <c r="N7" s="776">
        <v>7572</v>
      </c>
      <c r="O7" s="393">
        <v>10096</v>
      </c>
      <c r="P7" s="360">
        <v>0.75</v>
      </c>
      <c r="Q7" s="372">
        <v>6</v>
      </c>
      <c r="R7" s="383">
        <v>469716.62</v>
      </c>
      <c r="S7" s="390">
        <v>282184.8</v>
      </c>
      <c r="T7" s="362">
        <v>1.66</v>
      </c>
      <c r="U7" s="377"/>
      <c r="V7" s="383"/>
      <c r="W7" s="390"/>
      <c r="X7" s="363"/>
      <c r="Y7" s="629">
        <v>1</v>
      </c>
      <c r="Z7" s="381">
        <v>180153.60000000001</v>
      </c>
      <c r="AA7" s="393">
        <v>8530</v>
      </c>
      <c r="AB7" s="360">
        <v>21.12</v>
      </c>
      <c r="AC7" s="749"/>
    </row>
    <row r="8" spans="1:30" s="299" customFormat="1" x14ac:dyDescent="0.25">
      <c r="A8" s="241"/>
      <c r="B8" s="656" t="s">
        <v>24</v>
      </c>
      <c r="C8" s="748" t="s">
        <v>23</v>
      </c>
      <c r="D8" s="667" t="s">
        <v>796</v>
      </c>
      <c r="E8" s="659">
        <v>15</v>
      </c>
      <c r="F8" s="640">
        <v>292811.15000000002</v>
      </c>
      <c r="G8" s="639">
        <v>16425</v>
      </c>
      <c r="H8" s="660">
        <v>17.829999999999998</v>
      </c>
      <c r="I8" s="650">
        <v>3</v>
      </c>
      <c r="J8" s="651">
        <v>80581.149999999994</v>
      </c>
      <c r="K8" s="650">
        <v>5455</v>
      </c>
      <c r="L8" s="746">
        <v>14.77</v>
      </c>
      <c r="M8" s="369">
        <v>8</v>
      </c>
      <c r="N8" s="776">
        <v>128145.70000000001</v>
      </c>
      <c r="O8" s="393">
        <v>6920</v>
      </c>
      <c r="P8" s="360">
        <v>18.52</v>
      </c>
      <c r="Q8" s="372">
        <v>4</v>
      </c>
      <c r="R8" s="383">
        <v>84084.3</v>
      </c>
      <c r="S8" s="390">
        <v>4050</v>
      </c>
      <c r="T8" s="362">
        <v>20.76</v>
      </c>
      <c r="U8" s="377"/>
      <c r="V8" s="383"/>
      <c r="W8" s="390"/>
      <c r="X8" s="363"/>
      <c r="Y8" s="629"/>
      <c r="Z8" s="381"/>
      <c r="AA8" s="393"/>
      <c r="AB8" s="360"/>
      <c r="AC8" s="749"/>
    </row>
    <row r="9" spans="1:30" s="299" customFormat="1" x14ac:dyDescent="0.25">
      <c r="A9" s="241"/>
      <c r="B9" s="656" t="s">
        <v>27</v>
      </c>
      <c r="C9" s="748" t="s">
        <v>795</v>
      </c>
      <c r="D9" s="667" t="s">
        <v>792</v>
      </c>
      <c r="E9" s="659">
        <v>12</v>
      </c>
      <c r="F9" s="640">
        <v>827411.7</v>
      </c>
      <c r="G9" s="639">
        <v>28180</v>
      </c>
      <c r="H9" s="660">
        <v>29.36</v>
      </c>
      <c r="I9" s="650">
        <v>3</v>
      </c>
      <c r="J9" s="651">
        <v>160375.20000000001</v>
      </c>
      <c r="K9" s="650">
        <v>6840</v>
      </c>
      <c r="L9" s="746">
        <v>23.45</v>
      </c>
      <c r="M9" s="370">
        <v>4</v>
      </c>
      <c r="N9" s="777">
        <v>100098.1</v>
      </c>
      <c r="O9" s="390">
        <v>4500</v>
      </c>
      <c r="P9" s="362">
        <v>22.24</v>
      </c>
      <c r="Q9" s="373">
        <v>5</v>
      </c>
      <c r="R9" s="383">
        <v>566938.4</v>
      </c>
      <c r="S9" s="390">
        <v>16840</v>
      </c>
      <c r="T9" s="362">
        <v>33.67</v>
      </c>
      <c r="U9" s="378"/>
      <c r="V9" s="383"/>
      <c r="W9" s="390"/>
      <c r="X9" s="363"/>
      <c r="Y9" s="629"/>
      <c r="Z9" s="381"/>
      <c r="AA9" s="393"/>
      <c r="AB9" s="360"/>
      <c r="AC9" s="749"/>
    </row>
    <row r="10" spans="1:30" s="299" customFormat="1" x14ac:dyDescent="0.25">
      <c r="A10" s="241"/>
      <c r="B10" s="656" t="s">
        <v>99</v>
      </c>
      <c r="C10" s="748" t="s">
        <v>795</v>
      </c>
      <c r="D10" s="667" t="s">
        <v>792</v>
      </c>
      <c r="E10" s="659">
        <v>8</v>
      </c>
      <c r="F10" s="640">
        <v>450928</v>
      </c>
      <c r="G10" s="639">
        <v>13700</v>
      </c>
      <c r="H10" s="660">
        <v>32.909999999999997</v>
      </c>
      <c r="I10" s="650">
        <v>1</v>
      </c>
      <c r="J10" s="651">
        <v>64395</v>
      </c>
      <c r="K10" s="650">
        <v>2700</v>
      </c>
      <c r="L10" s="746">
        <v>23.85</v>
      </c>
      <c r="M10" s="370">
        <v>3</v>
      </c>
      <c r="N10" s="777">
        <v>56515.9</v>
      </c>
      <c r="O10" s="390">
        <v>1770</v>
      </c>
      <c r="P10" s="362">
        <v>31.93</v>
      </c>
      <c r="Q10" s="373">
        <v>4</v>
      </c>
      <c r="R10" s="383">
        <v>330017.09999999998</v>
      </c>
      <c r="S10" s="390">
        <v>9230</v>
      </c>
      <c r="T10" s="362">
        <v>35.75</v>
      </c>
      <c r="U10" s="378"/>
      <c r="V10" s="383"/>
      <c r="W10" s="390"/>
      <c r="X10" s="363"/>
      <c r="Y10" s="629"/>
      <c r="Z10" s="381"/>
      <c r="AA10" s="393"/>
      <c r="AB10" s="360"/>
      <c r="AC10" s="749"/>
    </row>
    <row r="11" spans="1:30" s="299" customFormat="1" x14ac:dyDescent="0.25">
      <c r="A11" s="241"/>
      <c r="B11" s="656" t="s">
        <v>26</v>
      </c>
      <c r="C11" s="748" t="s">
        <v>25</v>
      </c>
      <c r="D11" s="667" t="s">
        <v>797</v>
      </c>
      <c r="E11" s="659">
        <v>9</v>
      </c>
      <c r="F11" s="640">
        <v>283651.5</v>
      </c>
      <c r="G11" s="639">
        <v>147250</v>
      </c>
      <c r="H11" s="660">
        <v>1.93</v>
      </c>
      <c r="I11" s="650">
        <v>1</v>
      </c>
      <c r="J11" s="651">
        <v>391</v>
      </c>
      <c r="K11" s="650">
        <v>1700</v>
      </c>
      <c r="L11" s="746">
        <v>0.23</v>
      </c>
      <c r="M11" s="370">
        <v>5</v>
      </c>
      <c r="N11" s="777">
        <v>80472</v>
      </c>
      <c r="O11" s="390">
        <v>26400</v>
      </c>
      <c r="P11" s="362">
        <v>3.05</v>
      </c>
      <c r="Q11" s="373">
        <v>2</v>
      </c>
      <c r="R11" s="383">
        <v>174193.5</v>
      </c>
      <c r="S11" s="390">
        <v>115650</v>
      </c>
      <c r="T11" s="362">
        <v>1.51</v>
      </c>
      <c r="U11" s="378"/>
      <c r="V11" s="383"/>
      <c r="W11" s="390"/>
      <c r="X11" s="363"/>
      <c r="Y11" s="629">
        <v>1</v>
      </c>
      <c r="Z11" s="381">
        <v>28595</v>
      </c>
      <c r="AA11" s="393">
        <v>3500</v>
      </c>
      <c r="AB11" s="360">
        <v>8.17</v>
      </c>
      <c r="AC11" s="749"/>
    </row>
    <row r="12" spans="1:30" s="299" customFormat="1" x14ac:dyDescent="0.25">
      <c r="A12" s="241"/>
      <c r="B12" s="656" t="s">
        <v>135</v>
      </c>
      <c r="C12" s="748" t="s">
        <v>136</v>
      </c>
      <c r="D12" s="667" t="s">
        <v>797</v>
      </c>
      <c r="E12" s="659">
        <v>2</v>
      </c>
      <c r="F12" s="640">
        <v>29493</v>
      </c>
      <c r="G12" s="639">
        <v>3000</v>
      </c>
      <c r="H12" s="660">
        <v>9.83</v>
      </c>
      <c r="I12" s="650"/>
      <c r="J12" s="651"/>
      <c r="K12" s="650"/>
      <c r="L12" s="746"/>
      <c r="M12" s="370">
        <v>2</v>
      </c>
      <c r="N12" s="777">
        <v>29493</v>
      </c>
      <c r="O12" s="390">
        <v>3000</v>
      </c>
      <c r="P12" s="362">
        <v>9.83</v>
      </c>
      <c r="Q12" s="373"/>
      <c r="R12" s="383"/>
      <c r="S12" s="390"/>
      <c r="T12" s="362"/>
      <c r="U12" s="378"/>
      <c r="V12" s="383"/>
      <c r="W12" s="390"/>
      <c r="X12" s="363"/>
      <c r="Y12" s="398"/>
      <c r="Z12" s="381"/>
      <c r="AA12" s="393"/>
      <c r="AB12" s="360"/>
      <c r="AC12" s="749"/>
    </row>
    <row r="13" spans="1:30" s="299" customFormat="1" x14ac:dyDescent="0.25">
      <c r="A13" s="298"/>
      <c r="B13" s="656" t="s">
        <v>137</v>
      </c>
      <c r="C13" s="748" t="s">
        <v>138</v>
      </c>
      <c r="D13" s="667" t="s">
        <v>797</v>
      </c>
      <c r="E13" s="659">
        <v>1</v>
      </c>
      <c r="F13" s="640">
        <v>2473.6</v>
      </c>
      <c r="G13" s="639">
        <v>160</v>
      </c>
      <c r="H13" s="660">
        <v>15.46</v>
      </c>
      <c r="I13" s="650"/>
      <c r="J13" s="651"/>
      <c r="K13" s="650"/>
      <c r="L13" s="746"/>
      <c r="M13" s="370">
        <v>1</v>
      </c>
      <c r="N13" s="777">
        <v>2473.6</v>
      </c>
      <c r="O13" s="390">
        <v>160</v>
      </c>
      <c r="P13" s="362">
        <v>15.46</v>
      </c>
      <c r="Q13" s="373"/>
      <c r="R13" s="383"/>
      <c r="S13" s="390"/>
      <c r="T13" s="362"/>
      <c r="U13" s="378"/>
      <c r="V13" s="383"/>
      <c r="W13" s="390"/>
      <c r="X13" s="363"/>
      <c r="Y13" s="398"/>
      <c r="Z13" s="381"/>
      <c r="AA13" s="393"/>
      <c r="AB13" s="360"/>
      <c r="AC13" s="749"/>
    </row>
    <row r="14" spans="1:30" s="299" customFormat="1" x14ac:dyDescent="0.25">
      <c r="A14" s="241"/>
      <c r="B14" s="652" t="s">
        <v>28</v>
      </c>
      <c r="C14" s="653" t="s">
        <v>141</v>
      </c>
      <c r="D14" s="666" t="s">
        <v>792</v>
      </c>
      <c r="E14" s="661">
        <v>15</v>
      </c>
      <c r="F14" s="655">
        <v>4392595.8000000007</v>
      </c>
      <c r="G14" s="654">
        <v>140980</v>
      </c>
      <c r="H14" s="662">
        <v>31.16</v>
      </c>
      <c r="I14" s="772">
        <v>2</v>
      </c>
      <c r="J14" s="773">
        <v>58506</v>
      </c>
      <c r="K14" s="772">
        <v>1890</v>
      </c>
      <c r="L14" s="774">
        <v>30.96</v>
      </c>
      <c r="M14" s="593">
        <v>9</v>
      </c>
      <c r="N14" s="778">
        <v>995286.8</v>
      </c>
      <c r="O14" s="595">
        <v>31340</v>
      </c>
      <c r="P14" s="596">
        <v>31.76</v>
      </c>
      <c r="Q14" s="597">
        <v>3</v>
      </c>
      <c r="R14" s="309">
        <v>3089070</v>
      </c>
      <c r="S14" s="595">
        <v>104100</v>
      </c>
      <c r="T14" s="596">
        <v>29.67</v>
      </c>
      <c r="U14" s="598"/>
      <c r="V14" s="309"/>
      <c r="W14" s="595"/>
      <c r="X14" s="592"/>
      <c r="Y14" s="599">
        <v>1</v>
      </c>
      <c r="Z14" s="586">
        <v>249733</v>
      </c>
      <c r="AA14" s="600">
        <v>3650</v>
      </c>
      <c r="AB14" s="588">
        <v>68.42</v>
      </c>
      <c r="AC14" s="749"/>
    </row>
    <row r="15" spans="1:30" s="299" customFormat="1" x14ac:dyDescent="0.25">
      <c r="A15" s="241"/>
      <c r="B15" s="656" t="s">
        <v>142</v>
      </c>
      <c r="C15" s="750" t="s">
        <v>143</v>
      </c>
      <c r="D15" s="667" t="s">
        <v>796</v>
      </c>
      <c r="E15" s="659">
        <v>2</v>
      </c>
      <c r="F15" s="640">
        <v>9760.2000000000007</v>
      </c>
      <c r="G15" s="639">
        <v>130</v>
      </c>
      <c r="H15" s="660">
        <v>75.08</v>
      </c>
      <c r="I15" s="650">
        <v>1</v>
      </c>
      <c r="J15" s="651">
        <v>5460</v>
      </c>
      <c r="K15" s="650">
        <v>70</v>
      </c>
      <c r="L15" s="746">
        <v>78</v>
      </c>
      <c r="M15" s="370"/>
      <c r="N15" s="777"/>
      <c r="O15" s="390"/>
      <c r="P15" s="362"/>
      <c r="Q15" s="373">
        <v>1</v>
      </c>
      <c r="R15" s="383">
        <v>4300.2</v>
      </c>
      <c r="S15" s="390">
        <v>60</v>
      </c>
      <c r="T15" s="362">
        <v>71.67</v>
      </c>
      <c r="U15" s="378"/>
      <c r="V15" s="383"/>
      <c r="W15" s="390"/>
      <c r="X15" s="363"/>
      <c r="Y15" s="398"/>
      <c r="Z15" s="381"/>
      <c r="AA15" s="393"/>
      <c r="AB15" s="360"/>
      <c r="AC15" s="749"/>
    </row>
    <row r="16" spans="1:30" s="299" customFormat="1" x14ac:dyDescent="0.25">
      <c r="A16" s="241"/>
      <c r="B16" s="656" t="s">
        <v>172</v>
      </c>
      <c r="C16" s="748" t="s">
        <v>1041</v>
      </c>
      <c r="D16" s="667" t="s">
        <v>797</v>
      </c>
      <c r="E16" s="659">
        <v>2</v>
      </c>
      <c r="F16" s="640">
        <v>10092</v>
      </c>
      <c r="G16" s="639">
        <v>5150</v>
      </c>
      <c r="H16" s="660">
        <v>1.96</v>
      </c>
      <c r="I16" s="650">
        <v>2</v>
      </c>
      <c r="J16" s="651">
        <v>10092</v>
      </c>
      <c r="K16" s="650">
        <v>5150</v>
      </c>
      <c r="L16" s="746">
        <v>1.96</v>
      </c>
      <c r="M16" s="370"/>
      <c r="N16" s="777"/>
      <c r="O16" s="390"/>
      <c r="P16" s="362"/>
      <c r="Q16" s="373"/>
      <c r="R16" s="383"/>
      <c r="S16" s="390"/>
      <c r="T16" s="362"/>
      <c r="U16" s="378"/>
      <c r="V16" s="383"/>
      <c r="W16" s="390"/>
      <c r="X16" s="363"/>
      <c r="Y16" s="398"/>
      <c r="Z16" s="381"/>
      <c r="AA16" s="393"/>
      <c r="AB16" s="360"/>
      <c r="AC16" s="749"/>
    </row>
    <row r="17" spans="1:29" s="299" customFormat="1" x14ac:dyDescent="0.25">
      <c r="A17" s="268"/>
      <c r="B17" s="656" t="s">
        <v>173</v>
      </c>
      <c r="C17" s="748" t="s">
        <v>174</v>
      </c>
      <c r="D17" s="667" t="s">
        <v>801</v>
      </c>
      <c r="E17" s="659">
        <v>2</v>
      </c>
      <c r="F17" s="640">
        <v>8257.02</v>
      </c>
      <c r="G17" s="639">
        <v>262</v>
      </c>
      <c r="H17" s="660">
        <v>31.52</v>
      </c>
      <c r="I17" s="650">
        <v>2</v>
      </c>
      <c r="J17" s="651">
        <v>8257.02</v>
      </c>
      <c r="K17" s="650">
        <v>262</v>
      </c>
      <c r="L17" s="746">
        <v>31.52</v>
      </c>
      <c r="M17" s="370"/>
      <c r="N17" s="777"/>
      <c r="O17" s="390"/>
      <c r="P17" s="362"/>
      <c r="Q17" s="373"/>
      <c r="R17" s="383"/>
      <c r="S17" s="390"/>
      <c r="T17" s="362"/>
      <c r="U17" s="378"/>
      <c r="V17" s="383"/>
      <c r="W17" s="390"/>
      <c r="X17" s="363"/>
      <c r="Y17" s="398"/>
      <c r="Z17" s="381"/>
      <c r="AA17" s="393"/>
      <c r="AB17" s="360"/>
      <c r="AC17" s="749"/>
    </row>
    <row r="18" spans="1:29" s="299" customFormat="1" x14ac:dyDescent="0.25">
      <c r="A18" s="241"/>
      <c r="B18" s="656" t="s">
        <v>5</v>
      </c>
      <c r="C18" s="748" t="s">
        <v>4</v>
      </c>
      <c r="D18" s="667" t="s">
        <v>801</v>
      </c>
      <c r="E18" s="659">
        <v>19</v>
      </c>
      <c r="F18" s="640">
        <v>267059.90000000002</v>
      </c>
      <c r="G18" s="639">
        <v>2265.9</v>
      </c>
      <c r="H18" s="660">
        <v>117.86</v>
      </c>
      <c r="I18" s="650">
        <v>3</v>
      </c>
      <c r="J18" s="651">
        <v>12641.83</v>
      </c>
      <c r="K18" s="650">
        <v>91.3</v>
      </c>
      <c r="L18" s="746">
        <v>138.46</v>
      </c>
      <c r="M18" s="370">
        <v>10</v>
      </c>
      <c r="N18" s="777">
        <v>121016.66</v>
      </c>
      <c r="O18" s="390">
        <v>1182.5</v>
      </c>
      <c r="P18" s="362">
        <v>102.34</v>
      </c>
      <c r="Q18" s="373">
        <v>6</v>
      </c>
      <c r="R18" s="383">
        <v>133401.41</v>
      </c>
      <c r="S18" s="390">
        <v>992.1</v>
      </c>
      <c r="T18" s="362">
        <v>134.46</v>
      </c>
      <c r="U18" s="378"/>
      <c r="V18" s="383"/>
      <c r="W18" s="390"/>
      <c r="X18" s="363"/>
      <c r="Y18" s="398"/>
      <c r="Z18" s="381"/>
      <c r="AA18" s="393"/>
      <c r="AB18" s="360"/>
      <c r="AC18" s="749"/>
    </row>
    <row r="19" spans="1:29" s="299" customFormat="1" x14ac:dyDescent="0.25">
      <c r="A19" s="241"/>
      <c r="B19" s="656" t="s">
        <v>7</v>
      </c>
      <c r="C19" s="748" t="s">
        <v>6</v>
      </c>
      <c r="D19" s="667" t="s">
        <v>801</v>
      </c>
      <c r="E19" s="659">
        <v>16</v>
      </c>
      <c r="F19" s="640">
        <v>108801.68999999999</v>
      </c>
      <c r="G19" s="639">
        <v>685</v>
      </c>
      <c r="H19" s="660">
        <v>158.83000000000001</v>
      </c>
      <c r="I19" s="650">
        <v>2</v>
      </c>
      <c r="J19" s="651">
        <v>5631.55</v>
      </c>
      <c r="K19" s="650">
        <v>35</v>
      </c>
      <c r="L19" s="746">
        <v>160.9</v>
      </c>
      <c r="M19" s="370">
        <v>6</v>
      </c>
      <c r="N19" s="777">
        <v>27668.319999999996</v>
      </c>
      <c r="O19" s="390">
        <v>175</v>
      </c>
      <c r="P19" s="362">
        <v>158.1</v>
      </c>
      <c r="Q19" s="373">
        <v>7</v>
      </c>
      <c r="R19" s="383">
        <v>65032.12000000001</v>
      </c>
      <c r="S19" s="390">
        <v>385</v>
      </c>
      <c r="T19" s="362">
        <v>168.91</v>
      </c>
      <c r="U19" s="378">
        <v>1</v>
      </c>
      <c r="V19" s="383">
        <v>10469.700000000001</v>
      </c>
      <c r="W19" s="390">
        <v>90</v>
      </c>
      <c r="X19" s="363">
        <v>116.33</v>
      </c>
      <c r="Y19" s="398"/>
      <c r="Z19" s="381"/>
      <c r="AA19" s="393"/>
      <c r="AB19" s="360"/>
      <c r="AC19" s="749"/>
    </row>
    <row r="20" spans="1:29" s="299" customFormat="1" x14ac:dyDescent="0.25">
      <c r="A20" s="241"/>
      <c r="B20" s="656" t="s">
        <v>90</v>
      </c>
      <c r="C20" s="748" t="s">
        <v>89</v>
      </c>
      <c r="D20" s="667" t="s">
        <v>801</v>
      </c>
      <c r="E20" s="659">
        <v>5</v>
      </c>
      <c r="F20" s="640">
        <v>223851.46</v>
      </c>
      <c r="G20" s="639">
        <v>1299.7</v>
      </c>
      <c r="H20" s="660">
        <v>172.23</v>
      </c>
      <c r="I20" s="650">
        <v>1</v>
      </c>
      <c r="J20" s="651">
        <v>98395.26</v>
      </c>
      <c r="K20" s="650">
        <v>421.7</v>
      </c>
      <c r="L20" s="746">
        <v>233.33</v>
      </c>
      <c r="M20" s="370"/>
      <c r="N20" s="777"/>
      <c r="O20" s="390"/>
      <c r="P20" s="362"/>
      <c r="Q20" s="373">
        <v>4</v>
      </c>
      <c r="R20" s="383">
        <v>125456.2</v>
      </c>
      <c r="S20" s="390">
        <v>878</v>
      </c>
      <c r="T20" s="362">
        <v>142.88999999999999</v>
      </c>
      <c r="U20" s="378"/>
      <c r="V20" s="383"/>
      <c r="W20" s="390"/>
      <c r="X20" s="363"/>
      <c r="Y20" s="398"/>
      <c r="Z20" s="381"/>
      <c r="AA20" s="393"/>
      <c r="AB20" s="360"/>
      <c r="AC20" s="749"/>
    </row>
    <row r="21" spans="1:29" s="299" customFormat="1" x14ac:dyDescent="0.25">
      <c r="A21" s="241"/>
      <c r="B21" s="656" t="s">
        <v>181</v>
      </c>
      <c r="C21" s="748" t="s">
        <v>95</v>
      </c>
      <c r="D21" s="667" t="s">
        <v>796</v>
      </c>
      <c r="E21" s="659">
        <v>6</v>
      </c>
      <c r="F21" s="640">
        <v>144455.83000000002</v>
      </c>
      <c r="G21" s="639">
        <v>2013</v>
      </c>
      <c r="H21" s="660">
        <v>71.760000000000005</v>
      </c>
      <c r="I21" s="650">
        <v>1</v>
      </c>
      <c r="J21" s="651">
        <v>7270.75</v>
      </c>
      <c r="K21" s="650">
        <v>127</v>
      </c>
      <c r="L21" s="746">
        <v>57.25</v>
      </c>
      <c r="M21" s="370">
        <v>1</v>
      </c>
      <c r="N21" s="777">
        <v>1616.8</v>
      </c>
      <c r="O21" s="390">
        <v>20</v>
      </c>
      <c r="P21" s="362">
        <v>80.84</v>
      </c>
      <c r="Q21" s="373">
        <v>4</v>
      </c>
      <c r="R21" s="383">
        <v>135568.28</v>
      </c>
      <c r="S21" s="390">
        <v>1866</v>
      </c>
      <c r="T21" s="362">
        <v>72.650000000000006</v>
      </c>
      <c r="U21" s="378"/>
      <c r="V21" s="383"/>
      <c r="W21" s="390"/>
      <c r="X21" s="363"/>
      <c r="Y21" s="398"/>
      <c r="Z21" s="381"/>
      <c r="AA21" s="393"/>
      <c r="AB21" s="360"/>
      <c r="AC21" s="749"/>
    </row>
    <row r="22" spans="1:29" s="299" customFormat="1" x14ac:dyDescent="0.25">
      <c r="A22" s="241"/>
      <c r="B22" s="656" t="s">
        <v>96</v>
      </c>
      <c r="C22" s="748" t="s">
        <v>95</v>
      </c>
      <c r="D22" s="667" t="s">
        <v>792</v>
      </c>
      <c r="E22" s="659">
        <v>8</v>
      </c>
      <c r="F22" s="640">
        <v>87996.299999999988</v>
      </c>
      <c r="G22" s="639">
        <v>2040</v>
      </c>
      <c r="H22" s="660">
        <v>43.14</v>
      </c>
      <c r="I22" s="650">
        <v>1</v>
      </c>
      <c r="J22" s="651">
        <v>21690</v>
      </c>
      <c r="K22" s="650">
        <v>500</v>
      </c>
      <c r="L22" s="746">
        <v>43.38</v>
      </c>
      <c r="M22" s="370">
        <v>4</v>
      </c>
      <c r="N22" s="777">
        <v>34160.399999999994</v>
      </c>
      <c r="O22" s="390">
        <v>900</v>
      </c>
      <c r="P22" s="362">
        <v>37.96</v>
      </c>
      <c r="Q22" s="373">
        <v>3</v>
      </c>
      <c r="R22" s="383">
        <v>32145.9</v>
      </c>
      <c r="S22" s="390">
        <v>640</v>
      </c>
      <c r="T22" s="362">
        <v>50.23</v>
      </c>
      <c r="U22" s="378"/>
      <c r="V22" s="383"/>
      <c r="W22" s="390"/>
      <c r="X22" s="363"/>
      <c r="Y22" s="398"/>
      <c r="Z22" s="381"/>
      <c r="AA22" s="393"/>
      <c r="AB22" s="360"/>
      <c r="AC22" s="749"/>
    </row>
    <row r="23" spans="1:29" s="299" customFormat="1" x14ac:dyDescent="0.25">
      <c r="A23" s="241"/>
      <c r="B23" s="751" t="s">
        <v>9</v>
      </c>
      <c r="C23" s="752" t="s">
        <v>8</v>
      </c>
      <c r="D23" s="753" t="s">
        <v>801</v>
      </c>
      <c r="E23" s="659">
        <v>1</v>
      </c>
      <c r="F23" s="640">
        <v>14045</v>
      </c>
      <c r="G23" s="639">
        <v>53</v>
      </c>
      <c r="H23" s="660">
        <v>265</v>
      </c>
      <c r="I23" s="650"/>
      <c r="J23" s="651"/>
      <c r="K23" s="650"/>
      <c r="L23" s="746"/>
      <c r="M23" s="370"/>
      <c r="N23" s="777"/>
      <c r="O23" s="390"/>
      <c r="P23" s="362"/>
      <c r="Q23" s="373">
        <v>1</v>
      </c>
      <c r="R23" s="383">
        <v>14045</v>
      </c>
      <c r="S23" s="390">
        <v>53</v>
      </c>
      <c r="T23" s="362">
        <v>265</v>
      </c>
      <c r="U23" s="378"/>
      <c r="V23" s="383"/>
      <c r="W23" s="390"/>
      <c r="X23" s="363"/>
      <c r="Y23" s="398"/>
      <c r="Z23" s="381"/>
      <c r="AA23" s="393"/>
      <c r="AB23" s="360"/>
      <c r="AC23" s="749"/>
    </row>
    <row r="24" spans="1:29" s="299" customFormat="1" x14ac:dyDescent="0.25">
      <c r="A24" s="241"/>
      <c r="B24" s="656" t="s">
        <v>11</v>
      </c>
      <c r="C24" s="748" t="s">
        <v>10</v>
      </c>
      <c r="D24" s="667" t="s">
        <v>801</v>
      </c>
      <c r="E24" s="659">
        <v>10</v>
      </c>
      <c r="F24" s="640">
        <v>198754.81</v>
      </c>
      <c r="G24" s="639">
        <v>595</v>
      </c>
      <c r="H24" s="660">
        <v>334.04</v>
      </c>
      <c r="I24" s="650">
        <v>2</v>
      </c>
      <c r="J24" s="651">
        <v>5119.9799999999996</v>
      </c>
      <c r="K24" s="650">
        <v>12</v>
      </c>
      <c r="L24" s="746">
        <v>426.67</v>
      </c>
      <c r="M24" s="370">
        <v>4</v>
      </c>
      <c r="N24" s="777">
        <v>94490.81</v>
      </c>
      <c r="O24" s="390">
        <v>279</v>
      </c>
      <c r="P24" s="362">
        <v>338.68</v>
      </c>
      <c r="Q24" s="373">
        <v>4</v>
      </c>
      <c r="R24" s="383">
        <v>99144.01999999999</v>
      </c>
      <c r="S24" s="390">
        <v>304</v>
      </c>
      <c r="T24" s="362">
        <v>326.13</v>
      </c>
      <c r="U24" s="378"/>
      <c r="V24" s="383"/>
      <c r="W24" s="390"/>
      <c r="X24" s="363"/>
      <c r="Y24" s="398"/>
      <c r="Z24" s="381"/>
      <c r="AA24" s="393"/>
      <c r="AB24" s="360"/>
      <c r="AC24" s="749"/>
    </row>
    <row r="25" spans="1:29" s="299" customFormat="1" x14ac:dyDescent="0.25">
      <c r="A25" s="241"/>
      <c r="B25" s="656" t="s">
        <v>13</v>
      </c>
      <c r="C25" s="748" t="s">
        <v>12</v>
      </c>
      <c r="D25" s="667" t="s">
        <v>801</v>
      </c>
      <c r="E25" s="659">
        <v>19</v>
      </c>
      <c r="F25" s="640">
        <v>1388355.6900000002</v>
      </c>
      <c r="G25" s="639">
        <v>3880</v>
      </c>
      <c r="H25" s="660">
        <v>357.82</v>
      </c>
      <c r="I25" s="650">
        <v>3</v>
      </c>
      <c r="J25" s="651">
        <v>217056.28</v>
      </c>
      <c r="K25" s="650">
        <v>622</v>
      </c>
      <c r="L25" s="746">
        <v>348.97</v>
      </c>
      <c r="M25" s="370">
        <v>10</v>
      </c>
      <c r="N25" s="777">
        <v>387528.20999999996</v>
      </c>
      <c r="O25" s="390">
        <v>1008</v>
      </c>
      <c r="P25" s="362">
        <v>384.45</v>
      </c>
      <c r="Q25" s="373">
        <v>6</v>
      </c>
      <c r="R25" s="383">
        <v>783771.2</v>
      </c>
      <c r="S25" s="390">
        <v>2250</v>
      </c>
      <c r="T25" s="362">
        <v>348.34</v>
      </c>
      <c r="U25" s="378"/>
      <c r="V25" s="383"/>
      <c r="W25" s="390"/>
      <c r="X25" s="363"/>
      <c r="Y25" s="398"/>
      <c r="Z25" s="381"/>
      <c r="AA25" s="393"/>
      <c r="AB25" s="360"/>
      <c r="AC25" s="749"/>
    </row>
    <row r="26" spans="1:29" s="299" customFormat="1" x14ac:dyDescent="0.25">
      <c r="A26" s="241"/>
      <c r="B26" s="656" t="s">
        <v>770</v>
      </c>
      <c r="C26" s="748" t="s">
        <v>771</v>
      </c>
      <c r="D26" s="667" t="s">
        <v>801</v>
      </c>
      <c r="E26" s="659">
        <v>2</v>
      </c>
      <c r="F26" s="640">
        <v>7340.02</v>
      </c>
      <c r="G26" s="639">
        <v>16</v>
      </c>
      <c r="H26" s="660">
        <v>458.75</v>
      </c>
      <c r="I26" s="650"/>
      <c r="J26" s="651"/>
      <c r="K26" s="650"/>
      <c r="L26" s="746"/>
      <c r="M26" s="370">
        <v>2</v>
      </c>
      <c r="N26" s="777">
        <v>7340.02</v>
      </c>
      <c r="O26" s="390">
        <v>16</v>
      </c>
      <c r="P26" s="362">
        <v>458.75</v>
      </c>
      <c r="Q26" s="373"/>
      <c r="R26" s="383"/>
      <c r="S26" s="390"/>
      <c r="T26" s="362"/>
      <c r="U26" s="378"/>
      <c r="V26" s="383"/>
      <c r="W26" s="390"/>
      <c r="X26" s="363"/>
      <c r="Y26" s="398"/>
      <c r="Z26" s="381"/>
      <c r="AA26" s="393"/>
      <c r="AB26" s="360"/>
      <c r="AC26" s="749"/>
    </row>
    <row r="27" spans="1:29" s="299" customFormat="1" x14ac:dyDescent="0.25">
      <c r="A27" s="241"/>
      <c r="B27" s="656" t="s">
        <v>15</v>
      </c>
      <c r="C27" s="748" t="s">
        <v>14</v>
      </c>
      <c r="D27" s="667" t="s">
        <v>801</v>
      </c>
      <c r="E27" s="659">
        <v>13</v>
      </c>
      <c r="F27" s="640">
        <v>446838</v>
      </c>
      <c r="G27" s="639">
        <v>776</v>
      </c>
      <c r="H27" s="660">
        <v>575.82000000000005</v>
      </c>
      <c r="I27" s="650">
        <v>3</v>
      </c>
      <c r="J27" s="651">
        <v>54780.119999999995</v>
      </c>
      <c r="K27" s="650">
        <v>84</v>
      </c>
      <c r="L27" s="746">
        <v>652.14</v>
      </c>
      <c r="M27" s="370">
        <v>3</v>
      </c>
      <c r="N27" s="777">
        <v>107166.39999999999</v>
      </c>
      <c r="O27" s="390">
        <v>205</v>
      </c>
      <c r="P27" s="362">
        <v>522.76</v>
      </c>
      <c r="Q27" s="373">
        <v>7</v>
      </c>
      <c r="R27" s="383">
        <v>284891.48</v>
      </c>
      <c r="S27" s="390">
        <v>487</v>
      </c>
      <c r="T27" s="362">
        <v>584.99</v>
      </c>
      <c r="U27" s="378"/>
      <c r="V27" s="383"/>
      <c r="W27" s="390"/>
      <c r="X27" s="363"/>
      <c r="Y27" s="398"/>
      <c r="Z27" s="381"/>
      <c r="AA27" s="393"/>
      <c r="AB27" s="360"/>
      <c r="AC27" s="749"/>
    </row>
    <row r="28" spans="1:29" s="299" customFormat="1" x14ac:dyDescent="0.25">
      <c r="A28" s="241"/>
      <c r="B28" s="656" t="s">
        <v>92</v>
      </c>
      <c r="C28" s="748" t="s">
        <v>91</v>
      </c>
      <c r="D28" s="667" t="s">
        <v>801</v>
      </c>
      <c r="E28" s="659">
        <v>9</v>
      </c>
      <c r="F28" s="640">
        <v>162295.1</v>
      </c>
      <c r="G28" s="639">
        <v>242</v>
      </c>
      <c r="H28" s="660">
        <v>670.64</v>
      </c>
      <c r="I28" s="650"/>
      <c r="J28" s="651"/>
      <c r="K28" s="650"/>
      <c r="L28" s="746"/>
      <c r="M28" s="370">
        <v>5</v>
      </c>
      <c r="N28" s="777">
        <v>70403.89</v>
      </c>
      <c r="O28" s="390">
        <v>97</v>
      </c>
      <c r="P28" s="362">
        <v>725.81</v>
      </c>
      <c r="Q28" s="373">
        <v>4</v>
      </c>
      <c r="R28" s="383">
        <v>91891.21</v>
      </c>
      <c r="S28" s="390">
        <v>145</v>
      </c>
      <c r="T28" s="362">
        <v>633.73</v>
      </c>
      <c r="U28" s="378"/>
      <c r="V28" s="383"/>
      <c r="W28" s="390"/>
      <c r="X28" s="363"/>
      <c r="Y28" s="398"/>
      <c r="Z28" s="381"/>
      <c r="AA28" s="393"/>
      <c r="AB28" s="360"/>
      <c r="AC28" s="749"/>
    </row>
    <row r="29" spans="1:29" s="299" customFormat="1" x14ac:dyDescent="0.25">
      <c r="A29" s="241"/>
      <c r="B29" s="751" t="s">
        <v>182</v>
      </c>
      <c r="C29" s="752" t="s">
        <v>805</v>
      </c>
      <c r="D29" s="753" t="s">
        <v>801</v>
      </c>
      <c r="E29" s="659">
        <v>2</v>
      </c>
      <c r="F29" s="640">
        <v>71160.639999999999</v>
      </c>
      <c r="G29" s="639">
        <v>52</v>
      </c>
      <c r="H29" s="660">
        <v>1368.47</v>
      </c>
      <c r="I29" s="650"/>
      <c r="J29" s="651"/>
      <c r="K29" s="650"/>
      <c r="L29" s="746"/>
      <c r="M29" s="370">
        <v>1</v>
      </c>
      <c r="N29" s="777">
        <v>4600.0200000000004</v>
      </c>
      <c r="O29" s="390">
        <v>6</v>
      </c>
      <c r="P29" s="362">
        <v>766.67</v>
      </c>
      <c r="Q29" s="373">
        <v>1</v>
      </c>
      <c r="R29" s="383">
        <v>66560.62</v>
      </c>
      <c r="S29" s="390">
        <v>46</v>
      </c>
      <c r="T29" s="362">
        <v>1446.97</v>
      </c>
      <c r="U29" s="378"/>
      <c r="V29" s="383"/>
      <c r="W29" s="390"/>
      <c r="X29" s="363"/>
      <c r="Y29" s="398"/>
      <c r="Z29" s="381"/>
      <c r="AA29" s="393"/>
      <c r="AB29" s="360"/>
      <c r="AC29" s="749"/>
    </row>
    <row r="30" spans="1:29" s="299" customFormat="1" x14ac:dyDescent="0.25">
      <c r="A30" s="241"/>
      <c r="B30" s="656" t="s">
        <v>184</v>
      </c>
      <c r="C30" s="748" t="s">
        <v>806</v>
      </c>
      <c r="D30" s="667" t="s">
        <v>801</v>
      </c>
      <c r="E30" s="659">
        <v>3</v>
      </c>
      <c r="F30" s="640">
        <v>74792.45</v>
      </c>
      <c r="G30" s="639">
        <v>61</v>
      </c>
      <c r="H30" s="660">
        <v>1226.1099999999999</v>
      </c>
      <c r="I30" s="650"/>
      <c r="J30" s="651"/>
      <c r="K30" s="650"/>
      <c r="L30" s="746"/>
      <c r="M30" s="370">
        <v>1</v>
      </c>
      <c r="N30" s="777">
        <v>14400</v>
      </c>
      <c r="O30" s="390">
        <v>12</v>
      </c>
      <c r="P30" s="362">
        <v>1200</v>
      </c>
      <c r="Q30" s="373">
        <v>2</v>
      </c>
      <c r="R30" s="383">
        <v>60392.45</v>
      </c>
      <c r="S30" s="390">
        <v>49</v>
      </c>
      <c r="T30" s="362">
        <v>1232.5</v>
      </c>
      <c r="U30" s="378"/>
      <c r="V30" s="383"/>
      <c r="W30" s="390"/>
      <c r="X30" s="363"/>
      <c r="Y30" s="398"/>
      <c r="Z30" s="381"/>
      <c r="AA30" s="393"/>
      <c r="AB30" s="360"/>
      <c r="AC30" s="749"/>
    </row>
    <row r="31" spans="1:29" s="299" customFormat="1" x14ac:dyDescent="0.25">
      <c r="A31" s="241"/>
      <c r="B31" s="656" t="s">
        <v>188</v>
      </c>
      <c r="C31" s="748" t="s">
        <v>189</v>
      </c>
      <c r="D31" s="667" t="s">
        <v>801</v>
      </c>
      <c r="E31" s="659">
        <v>1</v>
      </c>
      <c r="F31" s="640">
        <v>170134.8</v>
      </c>
      <c r="G31" s="639">
        <v>440</v>
      </c>
      <c r="H31" s="660">
        <v>386.67</v>
      </c>
      <c r="I31" s="650"/>
      <c r="J31" s="651"/>
      <c r="K31" s="650"/>
      <c r="L31" s="746"/>
      <c r="M31" s="370"/>
      <c r="N31" s="777"/>
      <c r="O31" s="390"/>
      <c r="P31" s="362"/>
      <c r="Q31" s="373">
        <v>1</v>
      </c>
      <c r="R31" s="383">
        <v>170134.8</v>
      </c>
      <c r="S31" s="390">
        <v>440</v>
      </c>
      <c r="T31" s="362">
        <v>386.67</v>
      </c>
      <c r="U31" s="378"/>
      <c r="V31" s="383"/>
      <c r="W31" s="390"/>
      <c r="X31" s="363"/>
      <c r="Y31" s="398"/>
      <c r="Z31" s="381"/>
      <c r="AA31" s="393"/>
      <c r="AB31" s="360"/>
      <c r="AC31" s="749"/>
    </row>
    <row r="32" spans="1:29" s="299" customFormat="1" ht="16.899999999999999" customHeight="1" x14ac:dyDescent="0.25">
      <c r="A32" s="241"/>
      <c r="B32" s="656" t="s">
        <v>195</v>
      </c>
      <c r="C32" s="748" t="s">
        <v>1042</v>
      </c>
      <c r="D32" s="667" t="s">
        <v>801</v>
      </c>
      <c r="E32" s="659">
        <v>1</v>
      </c>
      <c r="F32" s="640">
        <v>22980.06</v>
      </c>
      <c r="G32" s="639">
        <v>18</v>
      </c>
      <c r="H32" s="660">
        <v>1276.67</v>
      </c>
      <c r="I32" s="650">
        <v>1</v>
      </c>
      <c r="J32" s="651">
        <v>22980.06</v>
      </c>
      <c r="K32" s="650">
        <v>18</v>
      </c>
      <c r="L32" s="746">
        <v>1276.67</v>
      </c>
      <c r="M32" s="370"/>
      <c r="N32" s="777"/>
      <c r="O32" s="390"/>
      <c r="P32" s="362"/>
      <c r="Q32" s="373"/>
      <c r="R32" s="383"/>
      <c r="S32" s="390"/>
      <c r="T32" s="362"/>
      <c r="U32" s="378"/>
      <c r="V32" s="383"/>
      <c r="W32" s="390"/>
      <c r="X32" s="363"/>
      <c r="Y32" s="398"/>
      <c r="Z32" s="385"/>
      <c r="AA32" s="395"/>
      <c r="AB32" s="364"/>
      <c r="AC32" s="749"/>
    </row>
    <row r="33" spans="1:31" s="299" customFormat="1" x14ac:dyDescent="0.25">
      <c r="A33" s="241"/>
      <c r="B33" s="656" t="s">
        <v>93</v>
      </c>
      <c r="C33" s="748" t="s">
        <v>811</v>
      </c>
      <c r="D33" s="667" t="s">
        <v>801</v>
      </c>
      <c r="E33" s="659">
        <v>3</v>
      </c>
      <c r="F33" s="640">
        <v>215316.56999999998</v>
      </c>
      <c r="G33" s="639">
        <v>149</v>
      </c>
      <c r="H33" s="660">
        <v>1445.08</v>
      </c>
      <c r="I33" s="650"/>
      <c r="J33" s="651"/>
      <c r="K33" s="650"/>
      <c r="L33" s="746"/>
      <c r="M33" s="370">
        <v>2</v>
      </c>
      <c r="N33" s="777">
        <v>186933.15</v>
      </c>
      <c r="O33" s="390">
        <v>123</v>
      </c>
      <c r="P33" s="362">
        <v>1519.78</v>
      </c>
      <c r="Q33" s="373">
        <v>1</v>
      </c>
      <c r="R33" s="383">
        <v>28383.42</v>
      </c>
      <c r="S33" s="390">
        <v>26</v>
      </c>
      <c r="T33" s="362">
        <v>1091.67</v>
      </c>
      <c r="U33" s="378"/>
      <c r="V33" s="383"/>
      <c r="W33" s="390"/>
      <c r="X33" s="363"/>
      <c r="Y33" s="398"/>
      <c r="Z33" s="381"/>
      <c r="AA33" s="393"/>
      <c r="AB33" s="360"/>
      <c r="AC33" s="749"/>
      <c r="AE33" s="754"/>
    </row>
    <row r="34" spans="1:31" s="299" customFormat="1" x14ac:dyDescent="0.25">
      <c r="A34" s="241"/>
      <c r="B34" s="656" t="s">
        <v>196</v>
      </c>
      <c r="C34" s="748" t="s">
        <v>812</v>
      </c>
      <c r="D34" s="667" t="s">
        <v>801</v>
      </c>
      <c r="E34" s="659">
        <v>2</v>
      </c>
      <c r="F34" s="640">
        <v>150140.1</v>
      </c>
      <c r="G34" s="639">
        <v>64</v>
      </c>
      <c r="H34" s="660">
        <v>2345.94</v>
      </c>
      <c r="I34" s="650"/>
      <c r="J34" s="651"/>
      <c r="K34" s="650"/>
      <c r="L34" s="746"/>
      <c r="M34" s="370">
        <v>1</v>
      </c>
      <c r="N34" s="777">
        <v>63240</v>
      </c>
      <c r="O34" s="390">
        <v>34</v>
      </c>
      <c r="P34" s="362">
        <v>1860</v>
      </c>
      <c r="Q34" s="373"/>
      <c r="R34" s="383"/>
      <c r="S34" s="390"/>
      <c r="T34" s="362"/>
      <c r="U34" s="378"/>
      <c r="V34" s="383"/>
      <c r="W34" s="390"/>
      <c r="X34" s="363"/>
      <c r="Y34" s="398">
        <v>1</v>
      </c>
      <c r="Z34" s="381">
        <v>86900.1</v>
      </c>
      <c r="AA34" s="393">
        <v>30</v>
      </c>
      <c r="AB34" s="360">
        <v>2896.67</v>
      </c>
      <c r="AC34" s="749"/>
    </row>
    <row r="35" spans="1:31" s="299" customFormat="1" x14ac:dyDescent="0.25">
      <c r="A35" s="241"/>
      <c r="B35" s="656" t="s">
        <v>197</v>
      </c>
      <c r="C35" s="748" t="s">
        <v>1060</v>
      </c>
      <c r="D35" s="667" t="s">
        <v>801</v>
      </c>
      <c r="E35" s="659">
        <v>3</v>
      </c>
      <c r="F35" s="640">
        <v>901000.1</v>
      </c>
      <c r="G35" s="639">
        <v>695</v>
      </c>
      <c r="H35" s="660">
        <v>1296.4000000000001</v>
      </c>
      <c r="I35" s="650"/>
      <c r="J35" s="651"/>
      <c r="K35" s="650"/>
      <c r="L35" s="746"/>
      <c r="M35" s="370">
        <v>2</v>
      </c>
      <c r="N35" s="777">
        <v>854000</v>
      </c>
      <c r="O35" s="390">
        <v>665</v>
      </c>
      <c r="P35" s="362">
        <v>1284.21</v>
      </c>
      <c r="Q35" s="373">
        <v>1</v>
      </c>
      <c r="R35" s="383">
        <v>47000.1</v>
      </c>
      <c r="S35" s="390">
        <v>30</v>
      </c>
      <c r="T35" s="362">
        <v>1566.67</v>
      </c>
      <c r="U35" s="378"/>
      <c r="V35" s="383"/>
      <c r="W35" s="390"/>
      <c r="X35" s="363"/>
      <c r="Y35" s="398"/>
      <c r="Z35" s="381"/>
      <c r="AA35" s="393"/>
      <c r="AB35" s="360"/>
      <c r="AC35" s="749"/>
    </row>
    <row r="36" spans="1:31" s="299" customFormat="1" x14ac:dyDescent="0.25">
      <c r="A36" s="241"/>
      <c r="B36" s="751" t="s">
        <v>198</v>
      </c>
      <c r="C36" s="752" t="s">
        <v>199</v>
      </c>
      <c r="D36" s="753" t="s">
        <v>796</v>
      </c>
      <c r="E36" s="659">
        <v>9</v>
      </c>
      <c r="F36" s="640">
        <v>363415.32</v>
      </c>
      <c r="G36" s="639">
        <v>579.9</v>
      </c>
      <c r="H36" s="660">
        <v>626.69000000000005</v>
      </c>
      <c r="I36" s="650">
        <v>1</v>
      </c>
      <c r="J36" s="651">
        <v>49246.35</v>
      </c>
      <c r="K36" s="650">
        <v>145</v>
      </c>
      <c r="L36" s="746">
        <v>339.63</v>
      </c>
      <c r="M36" s="370">
        <v>5</v>
      </c>
      <c r="N36" s="777">
        <v>197655.96999999997</v>
      </c>
      <c r="O36" s="390">
        <v>301.5</v>
      </c>
      <c r="P36" s="362">
        <v>655.58</v>
      </c>
      <c r="Q36" s="373">
        <v>2</v>
      </c>
      <c r="R36" s="383">
        <v>41546</v>
      </c>
      <c r="S36" s="390">
        <v>33.4</v>
      </c>
      <c r="T36" s="362">
        <v>1243.8900000000001</v>
      </c>
      <c r="U36" s="378"/>
      <c r="V36" s="383"/>
      <c r="W36" s="390"/>
      <c r="X36" s="363"/>
      <c r="Y36" s="398">
        <v>1</v>
      </c>
      <c r="Z36" s="381">
        <v>74967</v>
      </c>
      <c r="AA36" s="393">
        <v>100</v>
      </c>
      <c r="AB36" s="360">
        <v>749.67</v>
      </c>
      <c r="AC36" s="749"/>
    </row>
    <row r="37" spans="1:31" s="299" customFormat="1" x14ac:dyDescent="0.25">
      <c r="A37" s="241"/>
      <c r="B37" s="656" t="s">
        <v>200</v>
      </c>
      <c r="C37" s="748" t="s">
        <v>813</v>
      </c>
      <c r="D37" s="667" t="s">
        <v>796</v>
      </c>
      <c r="E37" s="659">
        <v>6</v>
      </c>
      <c r="F37" s="640">
        <v>48312.26</v>
      </c>
      <c r="G37" s="639">
        <v>75</v>
      </c>
      <c r="H37" s="660">
        <v>644.16</v>
      </c>
      <c r="I37" s="650"/>
      <c r="J37" s="651"/>
      <c r="K37" s="650"/>
      <c r="L37" s="746"/>
      <c r="M37" s="370">
        <v>2</v>
      </c>
      <c r="N37" s="777">
        <v>8663.3700000000008</v>
      </c>
      <c r="O37" s="390">
        <v>11.3</v>
      </c>
      <c r="P37" s="362">
        <v>766.67</v>
      </c>
      <c r="Q37" s="373">
        <v>4</v>
      </c>
      <c r="R37" s="383">
        <v>39648.89</v>
      </c>
      <c r="S37" s="390">
        <v>63.7</v>
      </c>
      <c r="T37" s="362">
        <v>622.42999999999995</v>
      </c>
      <c r="U37" s="378"/>
      <c r="V37" s="383"/>
      <c r="W37" s="390"/>
      <c r="X37" s="363"/>
      <c r="Y37" s="398"/>
      <c r="Z37" s="381"/>
      <c r="AA37" s="393"/>
      <c r="AB37" s="360"/>
      <c r="AC37" s="749"/>
    </row>
    <row r="38" spans="1:31" s="299" customFormat="1" x14ac:dyDescent="0.25">
      <c r="A38" s="241"/>
      <c r="B38" s="656" t="s">
        <v>814</v>
      </c>
      <c r="C38" s="748" t="s">
        <v>815</v>
      </c>
      <c r="D38" s="667" t="s">
        <v>796</v>
      </c>
      <c r="E38" s="659">
        <v>5</v>
      </c>
      <c r="F38" s="640">
        <v>56830.22</v>
      </c>
      <c r="G38" s="639">
        <v>131.4</v>
      </c>
      <c r="H38" s="660">
        <v>432.5</v>
      </c>
      <c r="I38" s="650"/>
      <c r="J38" s="651"/>
      <c r="K38" s="650"/>
      <c r="L38" s="746"/>
      <c r="M38" s="370">
        <v>3</v>
      </c>
      <c r="N38" s="777">
        <v>44000.25</v>
      </c>
      <c r="O38" s="390">
        <v>120</v>
      </c>
      <c r="P38" s="362">
        <v>366.67</v>
      </c>
      <c r="Q38" s="373">
        <v>2</v>
      </c>
      <c r="R38" s="383">
        <v>12829.97</v>
      </c>
      <c r="S38" s="390">
        <v>11.399999999999999</v>
      </c>
      <c r="T38" s="362">
        <v>1125.44</v>
      </c>
      <c r="U38" s="378"/>
      <c r="V38" s="383"/>
      <c r="W38" s="390"/>
      <c r="X38" s="363"/>
      <c r="Y38" s="398"/>
      <c r="Z38" s="381"/>
      <c r="AA38" s="393"/>
      <c r="AB38" s="360"/>
      <c r="AC38" s="749"/>
    </row>
    <row r="39" spans="1:31" s="299" customFormat="1" x14ac:dyDescent="0.25">
      <c r="A39" s="241"/>
      <c r="B39" s="656" t="s">
        <v>20</v>
      </c>
      <c r="C39" s="748" t="s">
        <v>816</v>
      </c>
      <c r="D39" s="667" t="s">
        <v>796</v>
      </c>
      <c r="E39" s="659">
        <v>1</v>
      </c>
      <c r="F39" s="640">
        <v>999.99</v>
      </c>
      <c r="G39" s="639">
        <v>3</v>
      </c>
      <c r="H39" s="660">
        <v>333.33</v>
      </c>
      <c r="I39" s="650"/>
      <c r="J39" s="651"/>
      <c r="K39" s="650"/>
      <c r="L39" s="746"/>
      <c r="M39" s="370">
        <v>1</v>
      </c>
      <c r="N39" s="777">
        <v>999.99</v>
      </c>
      <c r="O39" s="390">
        <v>3</v>
      </c>
      <c r="P39" s="362">
        <v>333.33</v>
      </c>
      <c r="Q39" s="373"/>
      <c r="R39" s="383"/>
      <c r="S39" s="390"/>
      <c r="T39" s="362"/>
      <c r="U39" s="378"/>
      <c r="V39" s="383"/>
      <c r="W39" s="390"/>
      <c r="X39" s="363"/>
      <c r="Y39" s="398"/>
      <c r="Z39" s="381"/>
      <c r="AA39" s="393"/>
      <c r="AB39" s="360"/>
      <c r="AC39" s="749"/>
    </row>
    <row r="40" spans="1:31" s="299" customFormat="1" x14ac:dyDescent="0.25">
      <c r="A40" s="241"/>
      <c r="B40" s="656" t="s">
        <v>118</v>
      </c>
      <c r="C40" s="748" t="s">
        <v>117</v>
      </c>
      <c r="D40" s="667" t="s">
        <v>796</v>
      </c>
      <c r="E40" s="659">
        <v>4</v>
      </c>
      <c r="F40" s="640">
        <v>286844.59999999998</v>
      </c>
      <c r="G40" s="639">
        <v>1952</v>
      </c>
      <c r="H40" s="660">
        <v>146.94999999999999</v>
      </c>
      <c r="I40" s="650"/>
      <c r="J40" s="651"/>
      <c r="K40" s="650"/>
      <c r="L40" s="746"/>
      <c r="M40" s="370"/>
      <c r="N40" s="777"/>
      <c r="O40" s="390"/>
      <c r="P40" s="362"/>
      <c r="Q40" s="373">
        <v>4</v>
      </c>
      <c r="R40" s="383">
        <v>286844.59999999998</v>
      </c>
      <c r="S40" s="390">
        <v>1952</v>
      </c>
      <c r="T40" s="362">
        <v>146.94999999999999</v>
      </c>
      <c r="U40" s="378"/>
      <c r="V40" s="383"/>
      <c r="W40" s="390"/>
      <c r="X40" s="363"/>
      <c r="Y40" s="398"/>
      <c r="Z40" s="381"/>
      <c r="AA40" s="393"/>
      <c r="AB40" s="360"/>
      <c r="AC40" s="749"/>
    </row>
    <row r="41" spans="1:31" s="299" customFormat="1" x14ac:dyDescent="0.25">
      <c r="A41" s="241"/>
      <c r="B41" s="656" t="s">
        <v>114</v>
      </c>
      <c r="C41" s="748" t="s">
        <v>817</v>
      </c>
      <c r="D41" s="667" t="s">
        <v>801</v>
      </c>
      <c r="E41" s="659">
        <v>3</v>
      </c>
      <c r="F41" s="640">
        <v>56569.060000000005</v>
      </c>
      <c r="G41" s="639">
        <v>407</v>
      </c>
      <c r="H41" s="660">
        <v>138.99</v>
      </c>
      <c r="I41" s="650"/>
      <c r="J41" s="651"/>
      <c r="K41" s="650"/>
      <c r="L41" s="746"/>
      <c r="M41" s="370"/>
      <c r="N41" s="777"/>
      <c r="O41" s="390"/>
      <c r="P41" s="362"/>
      <c r="Q41" s="373">
        <v>3</v>
      </c>
      <c r="R41" s="383">
        <v>56569.060000000005</v>
      </c>
      <c r="S41" s="390">
        <v>407</v>
      </c>
      <c r="T41" s="362">
        <v>138.99</v>
      </c>
      <c r="U41" s="378"/>
      <c r="V41" s="383"/>
      <c r="W41" s="390"/>
      <c r="X41" s="363"/>
      <c r="Y41" s="398"/>
      <c r="Z41" s="381"/>
      <c r="AA41" s="393"/>
      <c r="AB41" s="360"/>
      <c r="AC41" s="749"/>
    </row>
    <row r="42" spans="1:31" s="299" customFormat="1" x14ac:dyDescent="0.25">
      <c r="A42" s="241"/>
      <c r="B42" s="656" t="s">
        <v>208</v>
      </c>
      <c r="C42" s="748" t="s">
        <v>818</v>
      </c>
      <c r="D42" s="667" t="s">
        <v>736</v>
      </c>
      <c r="E42" s="659">
        <v>3</v>
      </c>
      <c r="F42" s="640">
        <v>10199.950000000001</v>
      </c>
      <c r="G42" s="639">
        <v>15</v>
      </c>
      <c r="H42" s="660">
        <v>680</v>
      </c>
      <c r="I42" s="650">
        <v>1</v>
      </c>
      <c r="J42" s="651">
        <v>4433.3100000000004</v>
      </c>
      <c r="K42" s="650">
        <v>7</v>
      </c>
      <c r="L42" s="746">
        <v>633.33000000000004</v>
      </c>
      <c r="M42" s="370">
        <v>2</v>
      </c>
      <c r="N42" s="777">
        <v>5766.6399999999994</v>
      </c>
      <c r="O42" s="390">
        <v>8</v>
      </c>
      <c r="P42" s="362">
        <v>720.83</v>
      </c>
      <c r="Q42" s="373"/>
      <c r="R42" s="383"/>
      <c r="S42" s="390"/>
      <c r="T42" s="362"/>
      <c r="U42" s="378"/>
      <c r="V42" s="383"/>
      <c r="W42" s="390"/>
      <c r="X42" s="363"/>
      <c r="Y42" s="398"/>
      <c r="Z42" s="381"/>
      <c r="AA42" s="393"/>
      <c r="AB42" s="360"/>
      <c r="AC42" s="749"/>
    </row>
    <row r="43" spans="1:31" s="299" customFormat="1" x14ac:dyDescent="0.25">
      <c r="A43" s="241"/>
      <c r="B43" s="656" t="s">
        <v>212</v>
      </c>
      <c r="C43" s="748" t="s">
        <v>755</v>
      </c>
      <c r="D43" s="667" t="s">
        <v>736</v>
      </c>
      <c r="E43" s="659">
        <v>2</v>
      </c>
      <c r="F43" s="640">
        <v>2840.01</v>
      </c>
      <c r="G43" s="639">
        <v>4</v>
      </c>
      <c r="H43" s="660">
        <v>710</v>
      </c>
      <c r="I43" s="650"/>
      <c r="J43" s="651"/>
      <c r="K43" s="650"/>
      <c r="L43" s="746"/>
      <c r="M43" s="370">
        <v>2</v>
      </c>
      <c r="N43" s="777">
        <v>2840.01</v>
      </c>
      <c r="O43" s="390">
        <v>4</v>
      </c>
      <c r="P43" s="362">
        <v>710</v>
      </c>
      <c r="Q43" s="373"/>
      <c r="R43" s="383"/>
      <c r="S43" s="390"/>
      <c r="T43" s="362"/>
      <c r="U43" s="378"/>
      <c r="V43" s="383"/>
      <c r="W43" s="390"/>
      <c r="X43" s="363"/>
      <c r="Y43" s="398"/>
      <c r="Z43" s="381"/>
      <c r="AA43" s="393"/>
      <c r="AB43" s="360"/>
      <c r="AC43" s="749"/>
    </row>
    <row r="44" spans="1:31" s="299" customFormat="1" x14ac:dyDescent="0.25">
      <c r="A44" s="241"/>
      <c r="B44" s="656" t="s">
        <v>217</v>
      </c>
      <c r="C44" s="748" t="s">
        <v>218</v>
      </c>
      <c r="D44" s="667" t="s">
        <v>801</v>
      </c>
      <c r="E44" s="659">
        <v>1</v>
      </c>
      <c r="F44" s="640">
        <v>21233.45</v>
      </c>
      <c r="G44" s="639">
        <v>35</v>
      </c>
      <c r="H44" s="660">
        <v>606.66999999999996</v>
      </c>
      <c r="I44" s="650"/>
      <c r="J44" s="651"/>
      <c r="K44" s="650"/>
      <c r="L44" s="746"/>
      <c r="M44" s="370"/>
      <c r="N44" s="777"/>
      <c r="O44" s="390"/>
      <c r="P44" s="362"/>
      <c r="Q44" s="373">
        <v>1</v>
      </c>
      <c r="R44" s="383">
        <v>21233.45</v>
      </c>
      <c r="S44" s="390">
        <v>35</v>
      </c>
      <c r="T44" s="362">
        <v>606.66999999999996</v>
      </c>
      <c r="U44" s="378"/>
      <c r="V44" s="383"/>
      <c r="W44" s="390"/>
      <c r="X44" s="363"/>
      <c r="Y44" s="398"/>
      <c r="Z44" s="381"/>
      <c r="AA44" s="393"/>
      <c r="AB44" s="360"/>
      <c r="AC44" s="749"/>
    </row>
    <row r="45" spans="1:31" s="299" customFormat="1" x14ac:dyDescent="0.25">
      <c r="A45" s="241"/>
      <c r="B45" s="656" t="s">
        <v>219</v>
      </c>
      <c r="C45" s="748" t="s">
        <v>220</v>
      </c>
      <c r="D45" s="667" t="s">
        <v>801</v>
      </c>
      <c r="E45" s="659">
        <v>1</v>
      </c>
      <c r="F45" s="640">
        <v>18487.5</v>
      </c>
      <c r="G45" s="639">
        <v>25.5</v>
      </c>
      <c r="H45" s="660">
        <v>725</v>
      </c>
      <c r="I45" s="650"/>
      <c r="J45" s="651"/>
      <c r="K45" s="650"/>
      <c r="L45" s="746"/>
      <c r="M45" s="370"/>
      <c r="N45" s="777"/>
      <c r="O45" s="390"/>
      <c r="P45" s="362"/>
      <c r="Q45" s="373">
        <v>1</v>
      </c>
      <c r="R45" s="383">
        <v>18487.5</v>
      </c>
      <c r="S45" s="390">
        <v>25.5</v>
      </c>
      <c r="T45" s="362">
        <v>725</v>
      </c>
      <c r="U45" s="378"/>
      <c r="V45" s="383"/>
      <c r="W45" s="390"/>
      <c r="X45" s="363"/>
      <c r="Y45" s="398"/>
      <c r="Z45" s="381"/>
      <c r="AA45" s="393"/>
      <c r="AB45" s="360"/>
      <c r="AC45" s="749"/>
    </row>
    <row r="46" spans="1:31" s="299" customFormat="1" x14ac:dyDescent="0.25">
      <c r="A46" s="241"/>
      <c r="B46" s="656" t="s">
        <v>768</v>
      </c>
      <c r="C46" s="748" t="s">
        <v>769</v>
      </c>
      <c r="D46" s="667" t="s">
        <v>801</v>
      </c>
      <c r="E46" s="659">
        <v>1</v>
      </c>
      <c r="F46" s="640">
        <v>13397.5</v>
      </c>
      <c r="G46" s="639">
        <v>23.3</v>
      </c>
      <c r="H46" s="660">
        <v>575</v>
      </c>
      <c r="I46" s="650"/>
      <c r="J46" s="651"/>
      <c r="K46" s="650"/>
      <c r="L46" s="746"/>
      <c r="M46" s="370"/>
      <c r="N46" s="777"/>
      <c r="O46" s="390"/>
      <c r="P46" s="362"/>
      <c r="Q46" s="373">
        <v>1</v>
      </c>
      <c r="R46" s="383">
        <v>13397.5</v>
      </c>
      <c r="S46" s="390">
        <v>23.3</v>
      </c>
      <c r="T46" s="362">
        <v>575</v>
      </c>
      <c r="U46" s="378"/>
      <c r="V46" s="383"/>
      <c r="W46" s="390"/>
      <c r="X46" s="363"/>
      <c r="Y46" s="398"/>
      <c r="Z46" s="381"/>
      <c r="AA46" s="393"/>
      <c r="AB46" s="360"/>
      <c r="AC46" s="749"/>
    </row>
    <row r="47" spans="1:31" s="299" customFormat="1" x14ac:dyDescent="0.25">
      <c r="A47" s="241"/>
      <c r="B47" s="656" t="s">
        <v>221</v>
      </c>
      <c r="C47" s="748" t="s">
        <v>222</v>
      </c>
      <c r="D47" s="667" t="s">
        <v>801</v>
      </c>
      <c r="E47" s="659">
        <v>1</v>
      </c>
      <c r="F47" s="640">
        <v>90533.8</v>
      </c>
      <c r="G47" s="639">
        <v>140</v>
      </c>
      <c r="H47" s="660">
        <v>646.66999999999996</v>
      </c>
      <c r="I47" s="650"/>
      <c r="J47" s="651"/>
      <c r="K47" s="650"/>
      <c r="L47" s="746"/>
      <c r="M47" s="370"/>
      <c r="N47" s="777"/>
      <c r="O47" s="390"/>
      <c r="P47" s="362"/>
      <c r="Q47" s="373">
        <v>1</v>
      </c>
      <c r="R47" s="383">
        <v>90533.8</v>
      </c>
      <c r="S47" s="390">
        <v>140</v>
      </c>
      <c r="T47" s="362">
        <v>646.66999999999996</v>
      </c>
      <c r="U47" s="378"/>
      <c r="V47" s="383"/>
      <c r="W47" s="390"/>
      <c r="X47" s="363"/>
      <c r="Y47" s="398"/>
      <c r="Z47" s="381"/>
      <c r="AA47" s="393"/>
      <c r="AB47" s="360"/>
      <c r="AC47" s="749"/>
    </row>
    <row r="48" spans="1:31" s="299" customFormat="1" x14ac:dyDescent="0.25">
      <c r="A48" s="241"/>
      <c r="B48" s="656" t="s">
        <v>223</v>
      </c>
      <c r="C48" s="748" t="s">
        <v>224</v>
      </c>
      <c r="D48" s="667" t="s">
        <v>801</v>
      </c>
      <c r="E48" s="659">
        <v>4</v>
      </c>
      <c r="F48" s="640">
        <v>160471.12</v>
      </c>
      <c r="G48" s="639">
        <v>193</v>
      </c>
      <c r="H48" s="660">
        <v>831.46</v>
      </c>
      <c r="I48" s="650"/>
      <c r="J48" s="651"/>
      <c r="K48" s="650"/>
      <c r="L48" s="746"/>
      <c r="M48" s="370">
        <v>1</v>
      </c>
      <c r="N48" s="777">
        <v>17099.91</v>
      </c>
      <c r="O48" s="390">
        <v>27</v>
      </c>
      <c r="P48" s="362">
        <v>633.33000000000004</v>
      </c>
      <c r="Q48" s="373">
        <v>3</v>
      </c>
      <c r="R48" s="383">
        <v>143371.21</v>
      </c>
      <c r="S48" s="390">
        <v>166</v>
      </c>
      <c r="T48" s="362">
        <v>863.68</v>
      </c>
      <c r="U48" s="378"/>
      <c r="V48" s="383"/>
      <c r="W48" s="390"/>
      <c r="X48" s="363"/>
      <c r="Y48" s="398"/>
      <c r="Z48" s="381"/>
      <c r="AA48" s="393"/>
      <c r="AB48" s="360"/>
      <c r="AC48" s="749"/>
    </row>
    <row r="49" spans="1:29" s="299" customFormat="1" x14ac:dyDescent="0.25">
      <c r="A49" s="241"/>
      <c r="B49" s="656" t="s">
        <v>94</v>
      </c>
      <c r="C49" s="748" t="s">
        <v>819</v>
      </c>
      <c r="D49" s="667" t="s">
        <v>801</v>
      </c>
      <c r="E49" s="659">
        <v>5</v>
      </c>
      <c r="F49" s="640">
        <v>332193.91999999998</v>
      </c>
      <c r="G49" s="639">
        <v>380</v>
      </c>
      <c r="H49" s="660">
        <v>874.19</v>
      </c>
      <c r="I49" s="650"/>
      <c r="J49" s="651"/>
      <c r="K49" s="650"/>
      <c r="L49" s="746"/>
      <c r="M49" s="370">
        <v>3</v>
      </c>
      <c r="N49" s="777">
        <v>135557.91</v>
      </c>
      <c r="O49" s="390">
        <v>175</v>
      </c>
      <c r="P49" s="362">
        <v>774.62</v>
      </c>
      <c r="Q49" s="373">
        <v>2</v>
      </c>
      <c r="R49" s="383">
        <v>196636.01</v>
      </c>
      <c r="S49" s="390">
        <v>205</v>
      </c>
      <c r="T49" s="362">
        <v>959.2</v>
      </c>
      <c r="U49" s="378"/>
      <c r="V49" s="383"/>
      <c r="W49" s="390"/>
      <c r="X49" s="363"/>
      <c r="Y49" s="398"/>
      <c r="Z49" s="381"/>
      <c r="AA49" s="393"/>
      <c r="AB49" s="360"/>
      <c r="AC49" s="749"/>
    </row>
    <row r="50" spans="1:29" s="299" customFormat="1" x14ac:dyDescent="0.25">
      <c r="A50" s="241"/>
      <c r="B50" s="656" t="s">
        <v>228</v>
      </c>
      <c r="C50" s="748" t="s">
        <v>229</v>
      </c>
      <c r="D50" s="667" t="s">
        <v>797</v>
      </c>
      <c r="E50" s="659">
        <v>1</v>
      </c>
      <c r="F50" s="640">
        <v>49074.75</v>
      </c>
      <c r="G50" s="639">
        <v>75</v>
      </c>
      <c r="H50" s="660">
        <v>654.33000000000004</v>
      </c>
      <c r="I50" s="650"/>
      <c r="J50" s="651"/>
      <c r="K50" s="650"/>
      <c r="L50" s="746"/>
      <c r="M50" s="370"/>
      <c r="N50" s="777"/>
      <c r="O50" s="390"/>
      <c r="P50" s="362"/>
      <c r="Q50" s="373"/>
      <c r="R50" s="383"/>
      <c r="S50" s="390"/>
      <c r="T50" s="362"/>
      <c r="U50" s="378"/>
      <c r="V50" s="383"/>
      <c r="W50" s="390"/>
      <c r="X50" s="363"/>
      <c r="Y50" s="398">
        <v>1</v>
      </c>
      <c r="Z50" s="381">
        <v>49074.75</v>
      </c>
      <c r="AA50" s="393">
        <v>75</v>
      </c>
      <c r="AB50" s="360">
        <v>654.33000000000004</v>
      </c>
      <c r="AC50" s="749"/>
    </row>
    <row r="51" spans="1:29" s="299" customFormat="1" x14ac:dyDescent="0.25">
      <c r="A51" s="241"/>
      <c r="B51" s="656" t="s">
        <v>18</v>
      </c>
      <c r="C51" s="748" t="s">
        <v>821</v>
      </c>
      <c r="D51" s="667" t="s">
        <v>801</v>
      </c>
      <c r="E51" s="659">
        <v>21</v>
      </c>
      <c r="F51" s="640">
        <v>267928.5</v>
      </c>
      <c r="G51" s="639">
        <v>18930</v>
      </c>
      <c r="H51" s="660">
        <v>14.15</v>
      </c>
      <c r="I51" s="650">
        <v>4</v>
      </c>
      <c r="J51" s="651">
        <v>27442.5</v>
      </c>
      <c r="K51" s="650">
        <v>1285</v>
      </c>
      <c r="L51" s="746">
        <v>21.36</v>
      </c>
      <c r="M51" s="370">
        <v>8</v>
      </c>
      <c r="N51" s="777">
        <v>93039</v>
      </c>
      <c r="O51" s="390">
        <v>5505</v>
      </c>
      <c r="P51" s="362">
        <v>16.899999999999999</v>
      </c>
      <c r="Q51" s="374">
        <v>5</v>
      </c>
      <c r="R51" s="383">
        <v>137783</v>
      </c>
      <c r="S51" s="390">
        <v>11540</v>
      </c>
      <c r="T51" s="362">
        <v>11.94</v>
      </c>
      <c r="U51" s="378">
        <v>3</v>
      </c>
      <c r="V51" s="383">
        <v>6268</v>
      </c>
      <c r="W51" s="390">
        <v>400</v>
      </c>
      <c r="X51" s="363">
        <v>15.67</v>
      </c>
      <c r="Y51" s="398">
        <v>1</v>
      </c>
      <c r="Z51" s="381">
        <v>3396</v>
      </c>
      <c r="AA51" s="393">
        <v>200</v>
      </c>
      <c r="AB51" s="360">
        <v>16.98</v>
      </c>
      <c r="AC51" s="749"/>
    </row>
    <row r="52" spans="1:29" s="299" customFormat="1" x14ac:dyDescent="0.25">
      <c r="A52" s="241"/>
      <c r="B52" s="656" t="s">
        <v>19</v>
      </c>
      <c r="C52" s="750" t="s">
        <v>822</v>
      </c>
      <c r="D52" s="667" t="s">
        <v>797</v>
      </c>
      <c r="E52" s="659">
        <v>11</v>
      </c>
      <c r="F52" s="640">
        <v>121994.8</v>
      </c>
      <c r="G52" s="639">
        <v>25979</v>
      </c>
      <c r="H52" s="660">
        <v>4.7</v>
      </c>
      <c r="I52" s="650"/>
      <c r="J52" s="651"/>
      <c r="K52" s="650"/>
      <c r="L52" s="746"/>
      <c r="M52" s="370">
        <v>4</v>
      </c>
      <c r="N52" s="777">
        <v>27787</v>
      </c>
      <c r="O52" s="390">
        <v>4299</v>
      </c>
      <c r="P52" s="362">
        <v>6.46</v>
      </c>
      <c r="Q52" s="373">
        <v>7</v>
      </c>
      <c r="R52" s="383">
        <v>94207.8</v>
      </c>
      <c r="S52" s="390">
        <v>21680</v>
      </c>
      <c r="T52" s="362">
        <v>4.3499999999999996</v>
      </c>
      <c r="U52" s="378"/>
      <c r="V52" s="383"/>
      <c r="W52" s="390"/>
      <c r="X52" s="363"/>
      <c r="Y52" s="398"/>
      <c r="Z52" s="381"/>
      <c r="AA52" s="393"/>
      <c r="AB52" s="360"/>
      <c r="AC52" s="749"/>
    </row>
    <row r="53" spans="1:29" s="299" customFormat="1" x14ac:dyDescent="0.25">
      <c r="A53" s="241"/>
      <c r="B53" s="751" t="s">
        <v>238</v>
      </c>
      <c r="C53" s="752" t="s">
        <v>239</v>
      </c>
      <c r="D53" s="753" t="s">
        <v>797</v>
      </c>
      <c r="E53" s="659">
        <v>5</v>
      </c>
      <c r="F53" s="640">
        <v>84244.5</v>
      </c>
      <c r="G53" s="639">
        <v>12120</v>
      </c>
      <c r="H53" s="660">
        <v>6.95</v>
      </c>
      <c r="I53" s="650"/>
      <c r="J53" s="651"/>
      <c r="K53" s="650"/>
      <c r="L53" s="746"/>
      <c r="M53" s="370">
        <v>2</v>
      </c>
      <c r="N53" s="777">
        <v>29644</v>
      </c>
      <c r="O53" s="390">
        <v>3110</v>
      </c>
      <c r="P53" s="362">
        <v>9.5299999999999994</v>
      </c>
      <c r="Q53" s="373">
        <v>3</v>
      </c>
      <c r="R53" s="383">
        <v>54600.5</v>
      </c>
      <c r="S53" s="390">
        <v>9010</v>
      </c>
      <c r="T53" s="362">
        <v>6.06</v>
      </c>
      <c r="U53" s="378"/>
      <c r="V53" s="383"/>
      <c r="W53" s="390"/>
      <c r="X53" s="363"/>
      <c r="Y53" s="398"/>
      <c r="Z53" s="381"/>
      <c r="AA53" s="393"/>
      <c r="AB53" s="360"/>
      <c r="AC53" s="749"/>
    </row>
    <row r="54" spans="1:29" s="299" customFormat="1" x14ac:dyDescent="0.25">
      <c r="A54" s="241"/>
      <c r="B54" s="656" t="s">
        <v>240</v>
      </c>
      <c r="C54" s="750" t="s">
        <v>241</v>
      </c>
      <c r="D54" s="667" t="s">
        <v>797</v>
      </c>
      <c r="E54" s="659">
        <v>1</v>
      </c>
      <c r="F54" s="640">
        <v>15025.1</v>
      </c>
      <c r="G54" s="639">
        <v>3470</v>
      </c>
      <c r="H54" s="660">
        <v>4.33</v>
      </c>
      <c r="I54" s="650"/>
      <c r="J54" s="651"/>
      <c r="K54" s="650"/>
      <c r="L54" s="746"/>
      <c r="M54" s="370">
        <v>1</v>
      </c>
      <c r="N54" s="777">
        <v>15025.1</v>
      </c>
      <c r="O54" s="390">
        <v>3470</v>
      </c>
      <c r="P54" s="362">
        <v>4.33</v>
      </c>
      <c r="Q54" s="373"/>
      <c r="R54" s="383"/>
      <c r="S54" s="390"/>
      <c r="T54" s="362"/>
      <c r="U54" s="378"/>
      <c r="V54" s="383"/>
      <c r="W54" s="390"/>
      <c r="X54" s="363"/>
      <c r="Y54" s="398"/>
      <c r="Z54" s="381"/>
      <c r="AA54" s="393"/>
      <c r="AB54" s="360"/>
      <c r="AC54" s="749"/>
    </row>
    <row r="55" spans="1:29" s="299" customFormat="1" x14ac:dyDescent="0.25">
      <c r="A55" s="241"/>
      <c r="B55" s="656" t="s">
        <v>242</v>
      </c>
      <c r="C55" s="750" t="s">
        <v>243</v>
      </c>
      <c r="D55" s="667" t="s">
        <v>797</v>
      </c>
      <c r="E55" s="659">
        <v>3</v>
      </c>
      <c r="F55" s="640">
        <v>18930</v>
      </c>
      <c r="G55" s="639">
        <v>8460</v>
      </c>
      <c r="H55" s="660">
        <v>2.2400000000000002</v>
      </c>
      <c r="I55" s="650"/>
      <c r="J55" s="651"/>
      <c r="K55" s="650"/>
      <c r="L55" s="746"/>
      <c r="M55" s="370">
        <v>2</v>
      </c>
      <c r="N55" s="777">
        <v>6720</v>
      </c>
      <c r="O55" s="390">
        <v>2960</v>
      </c>
      <c r="P55" s="362">
        <v>2.27</v>
      </c>
      <c r="Q55" s="373">
        <v>1</v>
      </c>
      <c r="R55" s="383">
        <v>12210</v>
      </c>
      <c r="S55" s="390">
        <v>5500</v>
      </c>
      <c r="T55" s="362">
        <v>2.2200000000000002</v>
      </c>
      <c r="U55" s="378"/>
      <c r="V55" s="383"/>
      <c r="W55" s="390"/>
      <c r="X55" s="363"/>
      <c r="Y55" s="398"/>
      <c r="Z55" s="381"/>
      <c r="AA55" s="393"/>
      <c r="AB55" s="360"/>
      <c r="AC55" s="749"/>
    </row>
    <row r="56" spans="1:29" s="299" customFormat="1" x14ac:dyDescent="0.25">
      <c r="A56" s="241"/>
      <c r="B56" s="656" t="s">
        <v>244</v>
      </c>
      <c r="C56" s="750" t="s">
        <v>823</v>
      </c>
      <c r="D56" s="667" t="s">
        <v>797</v>
      </c>
      <c r="E56" s="659">
        <v>1</v>
      </c>
      <c r="F56" s="640">
        <v>7200</v>
      </c>
      <c r="G56" s="639">
        <v>1800</v>
      </c>
      <c r="H56" s="660">
        <v>4</v>
      </c>
      <c r="I56" s="650"/>
      <c r="J56" s="651"/>
      <c r="K56" s="650"/>
      <c r="L56" s="746"/>
      <c r="M56" s="370"/>
      <c r="N56" s="777"/>
      <c r="O56" s="390"/>
      <c r="P56" s="362"/>
      <c r="Q56" s="373">
        <v>1</v>
      </c>
      <c r="R56" s="383">
        <v>7200</v>
      </c>
      <c r="S56" s="390">
        <v>1800</v>
      </c>
      <c r="T56" s="362">
        <v>4</v>
      </c>
      <c r="U56" s="378"/>
      <c r="V56" s="383"/>
      <c r="W56" s="390"/>
      <c r="X56" s="363"/>
      <c r="Y56" s="398"/>
      <c r="Z56" s="381"/>
      <c r="AA56" s="393"/>
      <c r="AB56" s="360"/>
      <c r="AC56" s="749"/>
    </row>
    <row r="57" spans="1:29" s="299" customFormat="1" x14ac:dyDescent="0.25">
      <c r="A57" s="241"/>
      <c r="B57" s="656" t="s">
        <v>124</v>
      </c>
      <c r="C57" s="750" t="s">
        <v>824</v>
      </c>
      <c r="D57" s="667" t="s">
        <v>797</v>
      </c>
      <c r="E57" s="659">
        <v>9</v>
      </c>
      <c r="F57" s="640">
        <v>197915</v>
      </c>
      <c r="G57" s="639">
        <v>53500</v>
      </c>
      <c r="H57" s="660">
        <v>3.7</v>
      </c>
      <c r="I57" s="650">
        <v>1</v>
      </c>
      <c r="J57" s="651">
        <v>8560</v>
      </c>
      <c r="K57" s="650">
        <v>4000</v>
      </c>
      <c r="L57" s="746">
        <v>2.14</v>
      </c>
      <c r="M57" s="370">
        <v>3</v>
      </c>
      <c r="N57" s="777">
        <v>15915</v>
      </c>
      <c r="O57" s="390">
        <v>1500</v>
      </c>
      <c r="P57" s="362">
        <v>10.61</v>
      </c>
      <c r="Q57" s="373">
        <v>3</v>
      </c>
      <c r="R57" s="383">
        <v>147023</v>
      </c>
      <c r="S57" s="390">
        <v>43700</v>
      </c>
      <c r="T57" s="362">
        <v>3.36</v>
      </c>
      <c r="U57" s="378">
        <v>1</v>
      </c>
      <c r="V57" s="383">
        <v>7007</v>
      </c>
      <c r="W57" s="390">
        <v>1300</v>
      </c>
      <c r="X57" s="363">
        <v>5.39</v>
      </c>
      <c r="Y57" s="398">
        <v>1</v>
      </c>
      <c r="Z57" s="381">
        <v>19410</v>
      </c>
      <c r="AA57" s="393">
        <v>3000</v>
      </c>
      <c r="AB57" s="360">
        <v>6.47</v>
      </c>
      <c r="AC57" s="749"/>
    </row>
    <row r="58" spans="1:29" s="299" customFormat="1" ht="15.75" customHeight="1" x14ac:dyDescent="0.25">
      <c r="A58" s="241"/>
      <c r="B58" s="656" t="s">
        <v>0</v>
      </c>
      <c r="C58" s="748" t="s">
        <v>825</v>
      </c>
      <c r="D58" s="667" t="s">
        <v>797</v>
      </c>
      <c r="E58" s="659">
        <v>11</v>
      </c>
      <c r="F58" s="640">
        <v>139213.4</v>
      </c>
      <c r="G58" s="639">
        <v>29790</v>
      </c>
      <c r="H58" s="660">
        <v>4.67</v>
      </c>
      <c r="I58" s="650">
        <v>1</v>
      </c>
      <c r="J58" s="651">
        <v>1595</v>
      </c>
      <c r="K58" s="650">
        <v>500</v>
      </c>
      <c r="L58" s="746">
        <v>3.19</v>
      </c>
      <c r="M58" s="370">
        <v>5</v>
      </c>
      <c r="N58" s="777">
        <v>36658.6</v>
      </c>
      <c r="O58" s="390">
        <v>4320</v>
      </c>
      <c r="P58" s="362">
        <v>8.49</v>
      </c>
      <c r="Q58" s="373">
        <v>2</v>
      </c>
      <c r="R58" s="383">
        <v>90928</v>
      </c>
      <c r="S58" s="390">
        <v>23960</v>
      </c>
      <c r="T58" s="362">
        <v>3.79</v>
      </c>
      <c r="U58" s="378">
        <v>3</v>
      </c>
      <c r="V58" s="383">
        <v>10031.799999999999</v>
      </c>
      <c r="W58" s="390">
        <v>1010</v>
      </c>
      <c r="X58" s="363">
        <v>9.93</v>
      </c>
      <c r="Y58" s="398"/>
      <c r="Z58" s="385"/>
      <c r="AA58" s="395"/>
      <c r="AB58" s="364"/>
      <c r="AC58" s="749"/>
    </row>
    <row r="59" spans="1:29" s="299" customFormat="1" x14ac:dyDescent="0.25">
      <c r="A59" s="241"/>
      <c r="B59" s="656" t="s">
        <v>22</v>
      </c>
      <c r="C59" s="750" t="s">
        <v>21</v>
      </c>
      <c r="D59" s="667" t="s">
        <v>801</v>
      </c>
      <c r="E59" s="659">
        <v>3</v>
      </c>
      <c r="F59" s="640">
        <v>28314.2</v>
      </c>
      <c r="G59" s="639">
        <v>1650</v>
      </c>
      <c r="H59" s="660">
        <v>17.16</v>
      </c>
      <c r="I59" s="650"/>
      <c r="J59" s="651"/>
      <c r="K59" s="650"/>
      <c r="L59" s="746"/>
      <c r="M59" s="370">
        <v>1</v>
      </c>
      <c r="N59" s="777">
        <v>6936.8</v>
      </c>
      <c r="O59" s="390">
        <v>230</v>
      </c>
      <c r="P59" s="362">
        <v>30.16</v>
      </c>
      <c r="Q59" s="373">
        <v>2</v>
      </c>
      <c r="R59" s="383">
        <v>21377.4</v>
      </c>
      <c r="S59" s="390">
        <v>1420</v>
      </c>
      <c r="T59" s="362">
        <v>15.05</v>
      </c>
      <c r="U59" s="378"/>
      <c r="V59" s="383"/>
      <c r="W59" s="390"/>
      <c r="X59" s="363"/>
      <c r="Y59" s="398"/>
      <c r="Z59" s="381"/>
      <c r="AA59" s="393"/>
      <c r="AB59" s="360"/>
      <c r="AC59" s="749"/>
    </row>
    <row r="60" spans="1:29" s="299" customFormat="1" x14ac:dyDescent="0.25">
      <c r="A60" s="241"/>
      <c r="B60" s="656" t="s">
        <v>248</v>
      </c>
      <c r="C60" s="750" t="s">
        <v>171</v>
      </c>
      <c r="D60" s="667" t="s">
        <v>826</v>
      </c>
      <c r="E60" s="659">
        <v>1</v>
      </c>
      <c r="F60" s="640">
        <v>18078</v>
      </c>
      <c r="G60" s="639">
        <v>6.9</v>
      </c>
      <c r="H60" s="660">
        <v>2620</v>
      </c>
      <c r="I60" s="650"/>
      <c r="J60" s="651"/>
      <c r="K60" s="650"/>
      <c r="L60" s="746"/>
      <c r="M60" s="370"/>
      <c r="N60" s="777"/>
      <c r="O60" s="390"/>
      <c r="P60" s="362"/>
      <c r="Q60" s="373">
        <v>1</v>
      </c>
      <c r="R60" s="383">
        <v>18078</v>
      </c>
      <c r="S60" s="390">
        <v>6.9</v>
      </c>
      <c r="T60" s="362">
        <v>2620</v>
      </c>
      <c r="U60" s="378"/>
      <c r="V60" s="383"/>
      <c r="W60" s="390"/>
      <c r="X60" s="363"/>
      <c r="Y60" s="398"/>
      <c r="Z60" s="381"/>
      <c r="AA60" s="393"/>
      <c r="AB60" s="360"/>
      <c r="AC60" s="749"/>
    </row>
    <row r="61" spans="1:29" s="299" customFormat="1" x14ac:dyDescent="0.25">
      <c r="A61" s="241"/>
      <c r="B61" s="656" t="s">
        <v>88</v>
      </c>
      <c r="C61" s="750" t="s">
        <v>87</v>
      </c>
      <c r="D61" s="667" t="s">
        <v>826</v>
      </c>
      <c r="E61" s="659">
        <v>10</v>
      </c>
      <c r="F61" s="640">
        <v>96338.039999999979</v>
      </c>
      <c r="G61" s="639">
        <v>31.719999999999995</v>
      </c>
      <c r="H61" s="660">
        <v>3037.14</v>
      </c>
      <c r="I61" s="650">
        <v>1</v>
      </c>
      <c r="J61" s="651">
        <v>1100</v>
      </c>
      <c r="K61" s="650">
        <v>0.2</v>
      </c>
      <c r="L61" s="746">
        <v>5500</v>
      </c>
      <c r="M61" s="370">
        <v>3</v>
      </c>
      <c r="N61" s="777">
        <v>28609.93</v>
      </c>
      <c r="O61" s="390">
        <v>2.85</v>
      </c>
      <c r="P61" s="362">
        <v>10038.57</v>
      </c>
      <c r="Q61" s="373">
        <v>5</v>
      </c>
      <c r="R61" s="383">
        <v>63225.27</v>
      </c>
      <c r="S61" s="390">
        <v>28.04</v>
      </c>
      <c r="T61" s="362">
        <v>2254.8200000000002</v>
      </c>
      <c r="U61" s="378"/>
      <c r="V61" s="383"/>
      <c r="W61" s="390"/>
      <c r="X61" s="363"/>
      <c r="Y61" s="398">
        <v>1</v>
      </c>
      <c r="Z61" s="381">
        <v>3402.84</v>
      </c>
      <c r="AA61" s="393">
        <v>0.63</v>
      </c>
      <c r="AB61" s="360">
        <v>5401.33</v>
      </c>
      <c r="AC61" s="749"/>
    </row>
    <row r="62" spans="1:29" s="299" customFormat="1" x14ac:dyDescent="0.25">
      <c r="A62" s="241"/>
      <c r="B62" s="656" t="s">
        <v>251</v>
      </c>
      <c r="C62" s="748" t="s">
        <v>252</v>
      </c>
      <c r="D62" s="667" t="s">
        <v>797</v>
      </c>
      <c r="E62" s="659">
        <v>3</v>
      </c>
      <c r="F62" s="640">
        <v>43449</v>
      </c>
      <c r="G62" s="639">
        <v>45800</v>
      </c>
      <c r="H62" s="660">
        <v>0.95</v>
      </c>
      <c r="I62" s="650"/>
      <c r="J62" s="651"/>
      <c r="K62" s="650"/>
      <c r="L62" s="746"/>
      <c r="M62" s="370">
        <v>1</v>
      </c>
      <c r="N62" s="777">
        <v>7695</v>
      </c>
      <c r="O62" s="390">
        <v>8100</v>
      </c>
      <c r="P62" s="362">
        <v>0.95</v>
      </c>
      <c r="Q62" s="373">
        <v>1</v>
      </c>
      <c r="R62" s="383">
        <v>19470</v>
      </c>
      <c r="S62" s="390">
        <v>35400</v>
      </c>
      <c r="T62" s="362">
        <v>0.55000000000000004</v>
      </c>
      <c r="U62" s="378"/>
      <c r="V62" s="383"/>
      <c r="W62" s="390"/>
      <c r="X62" s="363"/>
      <c r="Y62" s="398">
        <v>1</v>
      </c>
      <c r="Z62" s="381">
        <v>16284</v>
      </c>
      <c r="AA62" s="393">
        <v>2300</v>
      </c>
      <c r="AB62" s="360">
        <v>7.08</v>
      </c>
      <c r="AC62" s="749"/>
    </row>
    <row r="63" spans="1:29" s="299" customFormat="1" x14ac:dyDescent="0.25">
      <c r="A63" s="241"/>
      <c r="B63" s="656" t="s">
        <v>255</v>
      </c>
      <c r="C63" s="748" t="s">
        <v>253</v>
      </c>
      <c r="D63" s="667" t="s">
        <v>796</v>
      </c>
      <c r="E63" s="659">
        <v>3</v>
      </c>
      <c r="F63" s="640">
        <v>193483.6</v>
      </c>
      <c r="G63" s="639">
        <v>13420</v>
      </c>
      <c r="H63" s="660">
        <v>14.42</v>
      </c>
      <c r="I63" s="650"/>
      <c r="J63" s="651"/>
      <c r="K63" s="650"/>
      <c r="L63" s="746"/>
      <c r="M63" s="370"/>
      <c r="N63" s="777"/>
      <c r="O63" s="390"/>
      <c r="P63" s="362"/>
      <c r="Q63" s="373"/>
      <c r="R63" s="383"/>
      <c r="S63" s="390"/>
      <c r="T63" s="362"/>
      <c r="U63" s="378">
        <v>3</v>
      </c>
      <c r="V63" s="383">
        <v>193483.6</v>
      </c>
      <c r="W63" s="390">
        <v>13420</v>
      </c>
      <c r="X63" s="363">
        <v>14.42</v>
      </c>
      <c r="Y63" s="398"/>
      <c r="Z63" s="381"/>
      <c r="AA63" s="393"/>
      <c r="AB63" s="360"/>
      <c r="AC63" s="749"/>
    </row>
    <row r="64" spans="1:29" s="299" customFormat="1" x14ac:dyDescent="0.25">
      <c r="A64" s="241"/>
      <c r="B64" s="751" t="s">
        <v>256</v>
      </c>
      <c r="C64" s="752" t="s">
        <v>254</v>
      </c>
      <c r="D64" s="753" t="s">
        <v>796</v>
      </c>
      <c r="E64" s="659">
        <v>2</v>
      </c>
      <c r="F64" s="640">
        <v>9526.1</v>
      </c>
      <c r="G64" s="639">
        <v>250</v>
      </c>
      <c r="H64" s="660">
        <v>38.1</v>
      </c>
      <c r="I64" s="650"/>
      <c r="J64" s="651"/>
      <c r="K64" s="650"/>
      <c r="L64" s="746"/>
      <c r="M64" s="370"/>
      <c r="N64" s="777"/>
      <c r="O64" s="390"/>
      <c r="P64" s="362"/>
      <c r="Q64" s="373"/>
      <c r="R64" s="383"/>
      <c r="S64" s="390"/>
      <c r="T64" s="362"/>
      <c r="U64" s="378">
        <v>2</v>
      </c>
      <c r="V64" s="383">
        <v>9526.1</v>
      </c>
      <c r="W64" s="390">
        <v>250</v>
      </c>
      <c r="X64" s="363">
        <v>38.1</v>
      </c>
      <c r="Y64" s="398"/>
      <c r="Z64" s="381"/>
      <c r="AA64" s="393"/>
      <c r="AB64" s="360"/>
      <c r="AC64" s="749"/>
    </row>
    <row r="65" spans="1:31" s="299" customFormat="1" x14ac:dyDescent="0.25">
      <c r="A65" s="241"/>
      <c r="B65" s="656" t="s">
        <v>257</v>
      </c>
      <c r="C65" s="748" t="s">
        <v>258</v>
      </c>
      <c r="D65" s="667" t="s">
        <v>796</v>
      </c>
      <c r="E65" s="659">
        <v>3</v>
      </c>
      <c r="F65" s="640">
        <v>231229.5</v>
      </c>
      <c r="G65" s="639">
        <v>8990</v>
      </c>
      <c r="H65" s="660">
        <v>25.72</v>
      </c>
      <c r="I65" s="650"/>
      <c r="J65" s="651"/>
      <c r="K65" s="650"/>
      <c r="L65" s="746"/>
      <c r="M65" s="370"/>
      <c r="N65" s="777"/>
      <c r="O65" s="390"/>
      <c r="P65" s="362"/>
      <c r="Q65" s="373"/>
      <c r="R65" s="383"/>
      <c r="S65" s="390"/>
      <c r="T65" s="362"/>
      <c r="U65" s="378">
        <v>3</v>
      </c>
      <c r="V65" s="383">
        <v>231229.5</v>
      </c>
      <c r="W65" s="390">
        <v>8990</v>
      </c>
      <c r="X65" s="363">
        <v>25.72</v>
      </c>
      <c r="Y65" s="398"/>
      <c r="Z65" s="381"/>
      <c r="AA65" s="393"/>
      <c r="AB65" s="360"/>
      <c r="AC65" s="749"/>
    </row>
    <row r="66" spans="1:31" s="299" customFormat="1" x14ac:dyDescent="0.25">
      <c r="A66" s="241"/>
      <c r="B66" s="755" t="s">
        <v>259</v>
      </c>
      <c r="C66" s="748" t="s">
        <v>828</v>
      </c>
      <c r="D66" s="667" t="s">
        <v>796</v>
      </c>
      <c r="E66" s="659">
        <v>1</v>
      </c>
      <c r="F66" s="640">
        <v>63563.5</v>
      </c>
      <c r="G66" s="639">
        <v>650</v>
      </c>
      <c r="H66" s="660">
        <v>97.79</v>
      </c>
      <c r="I66" s="650"/>
      <c r="J66" s="651"/>
      <c r="K66" s="650"/>
      <c r="L66" s="746"/>
      <c r="M66" s="370"/>
      <c r="N66" s="777"/>
      <c r="O66" s="390"/>
      <c r="P66" s="362"/>
      <c r="Q66" s="373"/>
      <c r="R66" s="383"/>
      <c r="S66" s="390"/>
      <c r="T66" s="362"/>
      <c r="U66" s="378">
        <v>1</v>
      </c>
      <c r="V66" s="383">
        <v>63563.5</v>
      </c>
      <c r="W66" s="390">
        <v>650</v>
      </c>
      <c r="X66" s="363">
        <v>97.79</v>
      </c>
      <c r="Y66" s="398"/>
      <c r="Z66" s="381"/>
      <c r="AA66" s="393"/>
      <c r="AB66" s="360"/>
      <c r="AC66" s="749"/>
    </row>
    <row r="67" spans="1:31" s="299" customFormat="1" x14ac:dyDescent="0.25">
      <c r="A67" s="241"/>
      <c r="B67" s="755" t="s">
        <v>261</v>
      </c>
      <c r="C67" s="748" t="s">
        <v>905</v>
      </c>
      <c r="D67" s="667" t="s">
        <v>796</v>
      </c>
      <c r="E67" s="659">
        <v>4</v>
      </c>
      <c r="F67" s="640">
        <v>75214.899999999994</v>
      </c>
      <c r="G67" s="639">
        <v>886</v>
      </c>
      <c r="H67" s="660">
        <v>84.89</v>
      </c>
      <c r="I67" s="650">
        <v>1</v>
      </c>
      <c r="J67" s="651">
        <v>15583.7</v>
      </c>
      <c r="K67" s="650">
        <v>110</v>
      </c>
      <c r="L67" s="746">
        <v>141.66999999999999</v>
      </c>
      <c r="M67" s="370"/>
      <c r="N67" s="777"/>
      <c r="O67" s="390"/>
      <c r="P67" s="362"/>
      <c r="Q67" s="373">
        <v>1</v>
      </c>
      <c r="R67" s="383">
        <v>6720</v>
      </c>
      <c r="S67" s="390">
        <v>48</v>
      </c>
      <c r="T67" s="362">
        <v>140</v>
      </c>
      <c r="U67" s="378">
        <v>2</v>
      </c>
      <c r="V67" s="383">
        <v>52911.199999999997</v>
      </c>
      <c r="W67" s="390">
        <v>728</v>
      </c>
      <c r="X67" s="363">
        <v>72.680000000000007</v>
      </c>
      <c r="Y67" s="398"/>
      <c r="Z67" s="381"/>
      <c r="AA67" s="393"/>
      <c r="AB67" s="360"/>
      <c r="AC67" s="749"/>
    </row>
    <row r="68" spans="1:31" s="299" customFormat="1" x14ac:dyDescent="0.25">
      <c r="A68" s="241"/>
      <c r="B68" s="755" t="s">
        <v>266</v>
      </c>
      <c r="C68" s="748" t="s">
        <v>263</v>
      </c>
      <c r="D68" s="667" t="s">
        <v>801</v>
      </c>
      <c r="E68" s="659">
        <v>2</v>
      </c>
      <c r="F68" s="640">
        <v>452128.55000000005</v>
      </c>
      <c r="G68" s="639">
        <v>117.04</v>
      </c>
      <c r="H68" s="660">
        <v>3863.03</v>
      </c>
      <c r="I68" s="650"/>
      <c r="J68" s="651"/>
      <c r="K68" s="650"/>
      <c r="L68" s="746"/>
      <c r="M68" s="370"/>
      <c r="N68" s="777"/>
      <c r="O68" s="390"/>
      <c r="P68" s="362"/>
      <c r="Q68" s="373"/>
      <c r="R68" s="383"/>
      <c r="S68" s="390"/>
      <c r="T68" s="362"/>
      <c r="U68" s="378">
        <v>2</v>
      </c>
      <c r="V68" s="383">
        <v>452128.55000000005</v>
      </c>
      <c r="W68" s="390">
        <v>117.04</v>
      </c>
      <c r="X68" s="363">
        <v>3863.03</v>
      </c>
      <c r="Y68" s="398"/>
      <c r="Z68" s="381"/>
      <c r="AA68" s="393"/>
      <c r="AB68" s="360"/>
      <c r="AC68" s="749"/>
    </row>
    <row r="69" spans="1:31" s="299" customFormat="1" x14ac:dyDescent="0.25">
      <c r="A69" s="241"/>
      <c r="B69" s="755" t="s">
        <v>267</v>
      </c>
      <c r="C69" s="657" t="s">
        <v>264</v>
      </c>
      <c r="D69" s="667" t="s">
        <v>801</v>
      </c>
      <c r="E69" s="659">
        <v>2</v>
      </c>
      <c r="F69" s="640">
        <v>137546.6</v>
      </c>
      <c r="G69" s="639">
        <v>117.04</v>
      </c>
      <c r="H69" s="660">
        <v>1175.21</v>
      </c>
      <c r="I69" s="650"/>
      <c r="J69" s="651"/>
      <c r="K69" s="650"/>
      <c r="L69" s="746"/>
      <c r="M69" s="370"/>
      <c r="N69" s="777"/>
      <c r="O69" s="390"/>
      <c r="P69" s="362"/>
      <c r="Q69" s="373"/>
      <c r="R69" s="383"/>
      <c r="S69" s="390"/>
      <c r="T69" s="362"/>
      <c r="U69" s="378">
        <v>2</v>
      </c>
      <c r="V69" s="383">
        <v>137546.6</v>
      </c>
      <c r="W69" s="390">
        <v>117.04</v>
      </c>
      <c r="X69" s="363">
        <v>1175.21</v>
      </c>
      <c r="Y69" s="398"/>
      <c r="Z69" s="381"/>
      <c r="AA69" s="393"/>
      <c r="AB69" s="360"/>
      <c r="AC69" s="749"/>
    </row>
    <row r="70" spans="1:31" s="299" customFormat="1" x14ac:dyDescent="0.25">
      <c r="A70" s="241"/>
      <c r="B70" s="751" t="s">
        <v>268</v>
      </c>
      <c r="C70" s="752" t="s">
        <v>269</v>
      </c>
      <c r="D70" s="753" t="s">
        <v>801</v>
      </c>
      <c r="E70" s="659">
        <v>2</v>
      </c>
      <c r="F70" s="640">
        <v>70569.48000000001</v>
      </c>
      <c r="G70" s="639">
        <v>80</v>
      </c>
      <c r="H70" s="660">
        <v>882.12</v>
      </c>
      <c r="I70" s="650"/>
      <c r="J70" s="651"/>
      <c r="K70" s="650"/>
      <c r="L70" s="746"/>
      <c r="M70" s="370">
        <v>1</v>
      </c>
      <c r="N70" s="777">
        <v>19368</v>
      </c>
      <c r="O70" s="390">
        <v>36</v>
      </c>
      <c r="P70" s="362">
        <v>538</v>
      </c>
      <c r="Q70" s="373"/>
      <c r="R70" s="383"/>
      <c r="S70" s="390"/>
      <c r="T70" s="362"/>
      <c r="U70" s="378">
        <v>1</v>
      </c>
      <c r="V70" s="383">
        <v>51201.48</v>
      </c>
      <c r="W70" s="390">
        <v>44</v>
      </c>
      <c r="X70" s="363">
        <v>1163.67</v>
      </c>
      <c r="Y70" s="398"/>
      <c r="Z70" s="381"/>
      <c r="AA70" s="393"/>
      <c r="AB70" s="360"/>
      <c r="AC70" s="749"/>
    </row>
    <row r="71" spans="1:31" s="299" customFormat="1" x14ac:dyDescent="0.25">
      <c r="A71" s="241"/>
      <c r="B71" s="751" t="s">
        <v>270</v>
      </c>
      <c r="C71" s="752" t="s">
        <v>265</v>
      </c>
      <c r="D71" s="753" t="s">
        <v>801</v>
      </c>
      <c r="E71" s="659">
        <v>2</v>
      </c>
      <c r="F71" s="640">
        <v>51700.08</v>
      </c>
      <c r="G71" s="639">
        <v>80</v>
      </c>
      <c r="H71" s="660">
        <v>646.25</v>
      </c>
      <c r="I71" s="650"/>
      <c r="J71" s="651"/>
      <c r="K71" s="650"/>
      <c r="L71" s="746"/>
      <c r="M71" s="370">
        <v>1</v>
      </c>
      <c r="N71" s="777">
        <v>13170.6</v>
      </c>
      <c r="O71" s="390">
        <v>36</v>
      </c>
      <c r="P71" s="362">
        <v>365.85</v>
      </c>
      <c r="Q71" s="373"/>
      <c r="R71" s="383"/>
      <c r="S71" s="390"/>
      <c r="T71" s="362"/>
      <c r="U71" s="378">
        <v>1</v>
      </c>
      <c r="V71" s="383">
        <v>38529.480000000003</v>
      </c>
      <c r="W71" s="390">
        <v>44</v>
      </c>
      <c r="X71" s="363">
        <v>875.67</v>
      </c>
      <c r="Y71" s="398"/>
      <c r="Z71" s="381"/>
      <c r="AA71" s="393"/>
      <c r="AB71" s="360"/>
      <c r="AC71" s="749"/>
    </row>
    <row r="72" spans="1:31" s="299" customFormat="1" x14ac:dyDescent="0.25">
      <c r="A72" s="241"/>
      <c r="B72" s="751" t="s">
        <v>122</v>
      </c>
      <c r="C72" s="752" t="s">
        <v>906</v>
      </c>
      <c r="D72" s="753" t="s">
        <v>796</v>
      </c>
      <c r="E72" s="659">
        <v>15</v>
      </c>
      <c r="F72" s="640">
        <v>519553.39999999997</v>
      </c>
      <c r="G72" s="639">
        <v>2153</v>
      </c>
      <c r="H72" s="660">
        <v>241.32</v>
      </c>
      <c r="I72" s="650">
        <v>3</v>
      </c>
      <c r="J72" s="651">
        <v>64056.600000000006</v>
      </c>
      <c r="K72" s="650">
        <v>345</v>
      </c>
      <c r="L72" s="746">
        <v>185.67</v>
      </c>
      <c r="M72" s="370">
        <v>6</v>
      </c>
      <c r="N72" s="777">
        <v>194647.75</v>
      </c>
      <c r="O72" s="390">
        <v>938</v>
      </c>
      <c r="P72" s="362">
        <v>207.51</v>
      </c>
      <c r="Q72" s="373">
        <v>2</v>
      </c>
      <c r="R72" s="383">
        <v>163942.1</v>
      </c>
      <c r="S72" s="390">
        <v>580</v>
      </c>
      <c r="T72" s="362">
        <v>282.66000000000003</v>
      </c>
      <c r="U72" s="378">
        <v>3</v>
      </c>
      <c r="V72" s="383">
        <v>41904.1</v>
      </c>
      <c r="W72" s="390">
        <v>145</v>
      </c>
      <c r="X72" s="363">
        <v>288.99</v>
      </c>
      <c r="Y72" s="398">
        <v>1</v>
      </c>
      <c r="Z72" s="381">
        <v>55002.85</v>
      </c>
      <c r="AA72" s="393">
        <v>145</v>
      </c>
      <c r="AB72" s="360">
        <v>379.33</v>
      </c>
      <c r="AC72" s="749"/>
      <c r="AE72" s="754"/>
    </row>
    <row r="73" spans="1:31" s="299" customFormat="1" x14ac:dyDescent="0.25">
      <c r="A73" s="241"/>
      <c r="B73" s="751" t="s">
        <v>272</v>
      </c>
      <c r="C73" s="752" t="s">
        <v>907</v>
      </c>
      <c r="D73" s="753" t="s">
        <v>796</v>
      </c>
      <c r="E73" s="659">
        <v>4</v>
      </c>
      <c r="F73" s="640">
        <v>48962.55</v>
      </c>
      <c r="G73" s="639">
        <v>195</v>
      </c>
      <c r="H73" s="660">
        <v>251.09</v>
      </c>
      <c r="I73" s="650">
        <v>1</v>
      </c>
      <c r="J73" s="651">
        <v>6533.5</v>
      </c>
      <c r="K73" s="650">
        <v>50</v>
      </c>
      <c r="L73" s="746">
        <v>130.66999999999999</v>
      </c>
      <c r="M73" s="370">
        <v>1</v>
      </c>
      <c r="N73" s="777">
        <v>21345.200000000001</v>
      </c>
      <c r="O73" s="390">
        <v>85</v>
      </c>
      <c r="P73" s="362">
        <v>251.12</v>
      </c>
      <c r="Q73" s="373"/>
      <c r="R73" s="383"/>
      <c r="S73" s="390"/>
      <c r="T73" s="362"/>
      <c r="U73" s="378">
        <v>1</v>
      </c>
      <c r="V73" s="383">
        <v>13073.85</v>
      </c>
      <c r="W73" s="390">
        <v>45</v>
      </c>
      <c r="X73" s="363">
        <v>290.52999999999997</v>
      </c>
      <c r="Y73" s="398">
        <v>1</v>
      </c>
      <c r="Z73" s="381">
        <v>8010</v>
      </c>
      <c r="AA73" s="393">
        <v>15</v>
      </c>
      <c r="AB73" s="360">
        <v>534</v>
      </c>
      <c r="AC73" s="749"/>
    </row>
    <row r="74" spans="1:31" s="299" customFormat="1" x14ac:dyDescent="0.25">
      <c r="A74" s="241"/>
      <c r="B74" s="751" t="s">
        <v>123</v>
      </c>
      <c r="C74" s="752" t="s">
        <v>908</v>
      </c>
      <c r="D74" s="753" t="s">
        <v>796</v>
      </c>
      <c r="E74" s="659">
        <v>4</v>
      </c>
      <c r="F74" s="640">
        <v>294215.90000000002</v>
      </c>
      <c r="G74" s="639">
        <v>715</v>
      </c>
      <c r="H74" s="660">
        <v>411.49</v>
      </c>
      <c r="I74" s="650"/>
      <c r="J74" s="651"/>
      <c r="K74" s="650"/>
      <c r="L74" s="746"/>
      <c r="M74" s="370">
        <v>1</v>
      </c>
      <c r="N74" s="777">
        <v>15200</v>
      </c>
      <c r="O74" s="390">
        <v>95</v>
      </c>
      <c r="P74" s="362">
        <v>160</v>
      </c>
      <c r="Q74" s="373"/>
      <c r="R74" s="383"/>
      <c r="S74" s="390"/>
      <c r="T74" s="362"/>
      <c r="U74" s="378">
        <v>2</v>
      </c>
      <c r="V74" s="383">
        <v>120429.75</v>
      </c>
      <c r="W74" s="390">
        <v>275</v>
      </c>
      <c r="X74" s="363">
        <v>437.93</v>
      </c>
      <c r="Y74" s="398">
        <v>1</v>
      </c>
      <c r="Z74" s="381">
        <v>158586.15</v>
      </c>
      <c r="AA74" s="393">
        <v>345</v>
      </c>
      <c r="AB74" s="360">
        <v>459.67</v>
      </c>
      <c r="AC74" s="749"/>
    </row>
    <row r="75" spans="1:31" s="299" customFormat="1" x14ac:dyDescent="0.25">
      <c r="A75" s="241"/>
      <c r="B75" s="755" t="s">
        <v>277</v>
      </c>
      <c r="C75" s="657" t="s">
        <v>278</v>
      </c>
      <c r="D75" s="667" t="s">
        <v>797</v>
      </c>
      <c r="E75" s="659">
        <v>4</v>
      </c>
      <c r="F75" s="640">
        <v>224995</v>
      </c>
      <c r="G75" s="639">
        <v>3265</v>
      </c>
      <c r="H75" s="660">
        <v>68.91</v>
      </c>
      <c r="I75" s="650">
        <v>1</v>
      </c>
      <c r="J75" s="651">
        <v>33642</v>
      </c>
      <c r="K75" s="650">
        <v>534</v>
      </c>
      <c r="L75" s="746">
        <v>63</v>
      </c>
      <c r="M75" s="370">
        <v>1</v>
      </c>
      <c r="N75" s="777">
        <v>56914</v>
      </c>
      <c r="O75" s="390">
        <v>650</v>
      </c>
      <c r="P75" s="362">
        <v>87.56</v>
      </c>
      <c r="Q75" s="373">
        <v>2</v>
      </c>
      <c r="R75" s="383">
        <v>134439</v>
      </c>
      <c r="S75" s="390">
        <v>2081</v>
      </c>
      <c r="T75" s="362">
        <v>64.599999999999994</v>
      </c>
      <c r="U75" s="378"/>
      <c r="V75" s="383"/>
      <c r="W75" s="390"/>
      <c r="X75" s="363"/>
      <c r="Y75" s="398"/>
      <c r="Z75" s="381"/>
      <c r="AA75" s="393"/>
      <c r="AB75" s="360"/>
      <c r="AC75" s="749"/>
    </row>
    <row r="76" spans="1:31" s="299" customFormat="1" x14ac:dyDescent="0.25">
      <c r="A76" s="241"/>
      <c r="B76" s="755" t="s">
        <v>279</v>
      </c>
      <c r="C76" s="657" t="s">
        <v>280</v>
      </c>
      <c r="D76" s="667" t="s">
        <v>797</v>
      </c>
      <c r="E76" s="659">
        <v>5</v>
      </c>
      <c r="F76" s="640">
        <v>391573.75</v>
      </c>
      <c r="G76" s="639">
        <v>350</v>
      </c>
      <c r="H76" s="660">
        <v>1118.78</v>
      </c>
      <c r="I76" s="650">
        <v>1</v>
      </c>
      <c r="J76" s="651">
        <v>54656.680000000008</v>
      </c>
      <c r="K76" s="650">
        <v>38</v>
      </c>
      <c r="L76" s="746">
        <v>1438.33</v>
      </c>
      <c r="M76" s="370">
        <v>1</v>
      </c>
      <c r="N76" s="777">
        <v>219613.30000000002</v>
      </c>
      <c r="O76" s="390">
        <v>205</v>
      </c>
      <c r="P76" s="362">
        <v>1071.28</v>
      </c>
      <c r="Q76" s="373">
        <v>2</v>
      </c>
      <c r="R76" s="383">
        <v>104547.43</v>
      </c>
      <c r="S76" s="390">
        <v>103</v>
      </c>
      <c r="T76" s="362">
        <v>1015.02</v>
      </c>
      <c r="U76" s="378">
        <v>1</v>
      </c>
      <c r="V76" s="383">
        <v>12756.34</v>
      </c>
      <c r="W76" s="390">
        <v>4</v>
      </c>
      <c r="X76" s="363">
        <v>3189.09</v>
      </c>
      <c r="Y76" s="398"/>
      <c r="Z76" s="381"/>
      <c r="AA76" s="393"/>
      <c r="AB76" s="360"/>
      <c r="AC76" s="749"/>
    </row>
    <row r="77" spans="1:31" s="299" customFormat="1" x14ac:dyDescent="0.25">
      <c r="A77" s="241"/>
      <c r="B77" s="755" t="s">
        <v>281</v>
      </c>
      <c r="C77" s="657" t="s">
        <v>282</v>
      </c>
      <c r="D77" s="667" t="s">
        <v>797</v>
      </c>
      <c r="E77" s="659">
        <v>1</v>
      </c>
      <c r="F77" s="640">
        <v>18396.650000000001</v>
      </c>
      <c r="G77" s="639">
        <v>5</v>
      </c>
      <c r="H77" s="660">
        <v>3679.33</v>
      </c>
      <c r="I77" s="650"/>
      <c r="J77" s="651"/>
      <c r="K77" s="650"/>
      <c r="L77" s="746"/>
      <c r="M77" s="370"/>
      <c r="N77" s="777"/>
      <c r="O77" s="390"/>
      <c r="P77" s="362"/>
      <c r="Q77" s="373"/>
      <c r="R77" s="383"/>
      <c r="S77" s="390"/>
      <c r="T77" s="362"/>
      <c r="U77" s="378">
        <v>1</v>
      </c>
      <c r="V77" s="383">
        <v>18396.650000000001</v>
      </c>
      <c r="W77" s="390">
        <v>5</v>
      </c>
      <c r="X77" s="363">
        <v>3679.33</v>
      </c>
      <c r="Y77" s="398"/>
      <c r="Z77" s="381"/>
      <c r="AA77" s="393"/>
      <c r="AB77" s="360"/>
      <c r="AC77" s="749"/>
    </row>
    <row r="78" spans="1:31" s="299" customFormat="1" x14ac:dyDescent="0.25">
      <c r="A78" s="241"/>
      <c r="B78" s="755" t="s">
        <v>283</v>
      </c>
      <c r="C78" s="657" t="s">
        <v>829</v>
      </c>
      <c r="D78" s="667" t="s">
        <v>797</v>
      </c>
      <c r="E78" s="659">
        <v>1</v>
      </c>
      <c r="F78" s="640">
        <v>52700</v>
      </c>
      <c r="G78" s="639">
        <v>1700</v>
      </c>
      <c r="H78" s="660">
        <v>31</v>
      </c>
      <c r="I78" s="650"/>
      <c r="J78" s="651"/>
      <c r="K78" s="650"/>
      <c r="L78" s="746"/>
      <c r="M78" s="370"/>
      <c r="N78" s="777"/>
      <c r="O78" s="390"/>
      <c r="P78" s="362"/>
      <c r="Q78" s="373">
        <v>1</v>
      </c>
      <c r="R78" s="383">
        <v>52700</v>
      </c>
      <c r="S78" s="390">
        <v>1700</v>
      </c>
      <c r="T78" s="362">
        <v>31</v>
      </c>
      <c r="U78" s="378"/>
      <c r="V78" s="383"/>
      <c r="W78" s="390"/>
      <c r="X78" s="363"/>
      <c r="Y78" s="398"/>
      <c r="Z78" s="381"/>
      <c r="AA78" s="393"/>
      <c r="AB78" s="360"/>
      <c r="AC78" s="749"/>
    </row>
    <row r="79" spans="1:31" s="299" customFormat="1" x14ac:dyDescent="0.25">
      <c r="A79" s="241"/>
      <c r="B79" s="755" t="s">
        <v>289</v>
      </c>
      <c r="C79" s="657" t="s">
        <v>910</v>
      </c>
      <c r="D79" s="667" t="s">
        <v>801</v>
      </c>
      <c r="E79" s="659">
        <v>2</v>
      </c>
      <c r="F79" s="640">
        <v>62468.94</v>
      </c>
      <c r="G79" s="639">
        <v>450</v>
      </c>
      <c r="H79" s="660">
        <v>138.82</v>
      </c>
      <c r="I79" s="650">
        <v>1</v>
      </c>
      <c r="J79" s="651">
        <v>34816.32</v>
      </c>
      <c r="K79" s="650">
        <v>264</v>
      </c>
      <c r="L79" s="746">
        <v>131.88</v>
      </c>
      <c r="M79" s="370">
        <v>1</v>
      </c>
      <c r="N79" s="777">
        <v>27652.62</v>
      </c>
      <c r="O79" s="390">
        <v>186</v>
      </c>
      <c r="P79" s="362">
        <v>148.66999999999999</v>
      </c>
      <c r="Q79" s="373"/>
      <c r="R79" s="383"/>
      <c r="S79" s="390"/>
      <c r="T79" s="362"/>
      <c r="U79" s="378"/>
      <c r="V79" s="383"/>
      <c r="W79" s="390"/>
      <c r="X79" s="363"/>
      <c r="Y79" s="398"/>
      <c r="Z79" s="381"/>
      <c r="AA79" s="393"/>
      <c r="AB79" s="360"/>
      <c r="AC79" s="749"/>
    </row>
    <row r="80" spans="1:31" s="299" customFormat="1" x14ac:dyDescent="0.25">
      <c r="A80" s="241"/>
      <c r="B80" s="755" t="s">
        <v>832</v>
      </c>
      <c r="C80" s="657" t="s">
        <v>833</v>
      </c>
      <c r="D80" s="667" t="s">
        <v>801</v>
      </c>
      <c r="E80" s="659">
        <v>1</v>
      </c>
      <c r="F80" s="640">
        <v>17892</v>
      </c>
      <c r="G80" s="639">
        <v>71</v>
      </c>
      <c r="H80" s="660">
        <v>252</v>
      </c>
      <c r="I80" s="650"/>
      <c r="J80" s="651"/>
      <c r="K80" s="650"/>
      <c r="L80" s="746"/>
      <c r="M80" s="370">
        <v>1</v>
      </c>
      <c r="N80" s="777">
        <v>17892</v>
      </c>
      <c r="O80" s="390">
        <v>71</v>
      </c>
      <c r="P80" s="362">
        <v>252</v>
      </c>
      <c r="Q80" s="373"/>
      <c r="R80" s="383"/>
      <c r="S80" s="390"/>
      <c r="T80" s="362"/>
      <c r="U80" s="378"/>
      <c r="V80" s="383"/>
      <c r="W80" s="390"/>
      <c r="X80" s="363"/>
      <c r="Y80" s="398"/>
      <c r="Z80" s="381"/>
      <c r="AA80" s="393"/>
      <c r="AB80" s="360"/>
      <c r="AC80" s="749"/>
    </row>
    <row r="81" spans="1:29" s="299" customFormat="1" x14ac:dyDescent="0.25">
      <c r="A81" s="241"/>
      <c r="B81" s="751" t="s">
        <v>291</v>
      </c>
      <c r="C81" s="752" t="s">
        <v>834</v>
      </c>
      <c r="D81" s="753" t="s">
        <v>835</v>
      </c>
      <c r="E81" s="659">
        <v>2</v>
      </c>
      <c r="F81" s="640">
        <v>81033.34</v>
      </c>
      <c r="G81" s="639">
        <v>46</v>
      </c>
      <c r="H81" s="660">
        <v>1761.59</v>
      </c>
      <c r="I81" s="650">
        <v>1</v>
      </c>
      <c r="J81" s="651">
        <v>26633.439999999999</v>
      </c>
      <c r="K81" s="650">
        <v>16</v>
      </c>
      <c r="L81" s="746">
        <v>1664.59</v>
      </c>
      <c r="M81" s="370">
        <v>1</v>
      </c>
      <c r="N81" s="777">
        <v>54399.9</v>
      </c>
      <c r="O81" s="390">
        <v>30</v>
      </c>
      <c r="P81" s="362">
        <v>1813.33</v>
      </c>
      <c r="Q81" s="373"/>
      <c r="R81" s="383"/>
      <c r="S81" s="390"/>
      <c r="T81" s="362"/>
      <c r="U81" s="378"/>
      <c r="V81" s="383"/>
      <c r="W81" s="390"/>
      <c r="X81" s="363"/>
      <c r="Y81" s="398"/>
      <c r="Z81" s="381"/>
      <c r="AA81" s="393"/>
      <c r="AB81" s="360"/>
      <c r="AC81" s="749"/>
    </row>
    <row r="82" spans="1:29" s="299" customFormat="1" x14ac:dyDescent="0.25">
      <c r="A82" s="241"/>
      <c r="B82" s="755" t="s">
        <v>293</v>
      </c>
      <c r="C82" s="657" t="s">
        <v>294</v>
      </c>
      <c r="D82" s="667" t="s">
        <v>801</v>
      </c>
      <c r="E82" s="659">
        <v>2</v>
      </c>
      <c r="F82" s="640">
        <v>34404.57</v>
      </c>
      <c r="G82" s="639">
        <v>521</v>
      </c>
      <c r="H82" s="660">
        <v>66.040000000000006</v>
      </c>
      <c r="I82" s="650">
        <v>1</v>
      </c>
      <c r="J82" s="651">
        <v>18899.759999999998</v>
      </c>
      <c r="K82" s="650">
        <v>264</v>
      </c>
      <c r="L82" s="746">
        <v>71.59</v>
      </c>
      <c r="M82" s="370">
        <v>1</v>
      </c>
      <c r="N82" s="777">
        <v>15504.81</v>
      </c>
      <c r="O82" s="390">
        <v>257</v>
      </c>
      <c r="P82" s="362">
        <v>60.33</v>
      </c>
      <c r="Q82" s="373"/>
      <c r="R82" s="383"/>
      <c r="S82" s="390"/>
      <c r="T82" s="362"/>
      <c r="U82" s="378"/>
      <c r="V82" s="383"/>
      <c r="W82" s="390"/>
      <c r="X82" s="363"/>
      <c r="Y82" s="398"/>
      <c r="Z82" s="381"/>
      <c r="AA82" s="393"/>
      <c r="AB82" s="360"/>
      <c r="AC82" s="749"/>
    </row>
    <row r="83" spans="1:29" s="299" customFormat="1" x14ac:dyDescent="0.25">
      <c r="A83" s="241"/>
      <c r="B83" s="755" t="s">
        <v>295</v>
      </c>
      <c r="C83" s="657" t="s">
        <v>1019</v>
      </c>
      <c r="D83" s="667" t="s">
        <v>842</v>
      </c>
      <c r="E83" s="659">
        <v>1</v>
      </c>
      <c r="F83" s="640">
        <v>6070.04</v>
      </c>
      <c r="G83" s="639">
        <v>4</v>
      </c>
      <c r="H83" s="660">
        <v>1517.51</v>
      </c>
      <c r="I83" s="650">
        <v>1</v>
      </c>
      <c r="J83" s="651">
        <v>6070.04</v>
      </c>
      <c r="K83" s="650">
        <v>4</v>
      </c>
      <c r="L83" s="746">
        <v>1517.51</v>
      </c>
      <c r="M83" s="370"/>
      <c r="N83" s="777"/>
      <c r="O83" s="390"/>
      <c r="P83" s="362"/>
      <c r="Q83" s="373"/>
      <c r="R83" s="383"/>
      <c r="S83" s="390"/>
      <c r="T83" s="362"/>
      <c r="U83" s="378"/>
      <c r="V83" s="383"/>
      <c r="W83" s="390"/>
      <c r="X83" s="363"/>
      <c r="Y83" s="398"/>
      <c r="Z83" s="381"/>
      <c r="AA83" s="393"/>
      <c r="AB83" s="360"/>
      <c r="AC83" s="749"/>
    </row>
    <row r="84" spans="1:29" s="299" customFormat="1" x14ac:dyDescent="0.25">
      <c r="A84" s="298"/>
      <c r="B84" s="755" t="s">
        <v>297</v>
      </c>
      <c r="C84" s="657" t="s">
        <v>670</v>
      </c>
      <c r="D84" s="667" t="s">
        <v>796</v>
      </c>
      <c r="E84" s="659">
        <v>1</v>
      </c>
      <c r="F84" s="640">
        <v>81963.199999999997</v>
      </c>
      <c r="G84" s="639">
        <v>220</v>
      </c>
      <c r="H84" s="660">
        <v>372.56</v>
      </c>
      <c r="I84" s="650"/>
      <c r="J84" s="651"/>
      <c r="K84" s="650"/>
      <c r="L84" s="746"/>
      <c r="M84" s="370">
        <v>1</v>
      </c>
      <c r="N84" s="777">
        <v>81963.199999999997</v>
      </c>
      <c r="O84" s="390">
        <v>220</v>
      </c>
      <c r="P84" s="362">
        <v>372.56</v>
      </c>
      <c r="Q84" s="373"/>
      <c r="R84" s="383"/>
      <c r="S84" s="390"/>
      <c r="T84" s="362"/>
      <c r="U84" s="378"/>
      <c r="V84" s="383"/>
      <c r="W84" s="390"/>
      <c r="X84" s="363"/>
      <c r="Y84" s="398"/>
      <c r="Z84" s="381"/>
      <c r="AA84" s="393"/>
      <c r="AB84" s="360"/>
      <c r="AC84" s="749"/>
    </row>
    <row r="85" spans="1:29" s="299" customFormat="1" ht="18.75" customHeight="1" x14ac:dyDescent="0.25">
      <c r="A85" s="241"/>
      <c r="B85" s="755" t="s">
        <v>299</v>
      </c>
      <c r="C85" s="657" t="s">
        <v>836</v>
      </c>
      <c r="D85" s="667" t="s">
        <v>835</v>
      </c>
      <c r="E85" s="659">
        <v>2</v>
      </c>
      <c r="F85" s="640">
        <v>74670.960000000006</v>
      </c>
      <c r="G85" s="639">
        <v>56</v>
      </c>
      <c r="H85" s="660">
        <v>1333.41</v>
      </c>
      <c r="I85" s="650"/>
      <c r="J85" s="651"/>
      <c r="K85" s="650"/>
      <c r="L85" s="746"/>
      <c r="M85" s="370">
        <v>2</v>
      </c>
      <c r="N85" s="777">
        <v>74670.960000000006</v>
      </c>
      <c r="O85" s="390">
        <v>56</v>
      </c>
      <c r="P85" s="362">
        <v>1333.41</v>
      </c>
      <c r="Q85" s="373"/>
      <c r="R85" s="383"/>
      <c r="S85" s="390"/>
      <c r="T85" s="362"/>
      <c r="U85" s="378"/>
      <c r="V85" s="383"/>
      <c r="W85" s="390"/>
      <c r="X85" s="363"/>
      <c r="Y85" s="398"/>
      <c r="Z85" s="385"/>
      <c r="AA85" s="395"/>
      <c r="AB85" s="364"/>
      <c r="AC85" s="749"/>
    </row>
    <row r="86" spans="1:29" s="299" customFormat="1" x14ac:dyDescent="0.25">
      <c r="A86" s="298"/>
      <c r="B86" s="755" t="s">
        <v>301</v>
      </c>
      <c r="C86" s="657" t="s">
        <v>302</v>
      </c>
      <c r="D86" s="667" t="s">
        <v>801</v>
      </c>
      <c r="E86" s="659">
        <v>2</v>
      </c>
      <c r="F86" s="640">
        <v>57184.28</v>
      </c>
      <c r="G86" s="639">
        <v>404</v>
      </c>
      <c r="H86" s="660">
        <v>141.55000000000001</v>
      </c>
      <c r="I86" s="650"/>
      <c r="J86" s="651"/>
      <c r="K86" s="650"/>
      <c r="L86" s="746"/>
      <c r="M86" s="370">
        <v>2</v>
      </c>
      <c r="N86" s="777">
        <v>57184.28</v>
      </c>
      <c r="O86" s="390">
        <v>404</v>
      </c>
      <c r="P86" s="362">
        <v>141.55000000000001</v>
      </c>
      <c r="Q86" s="373"/>
      <c r="R86" s="383"/>
      <c r="S86" s="390"/>
      <c r="T86" s="362"/>
      <c r="U86" s="378"/>
      <c r="V86" s="383"/>
      <c r="W86" s="390"/>
      <c r="X86" s="363"/>
      <c r="Y86" s="398"/>
      <c r="Z86" s="381"/>
      <c r="AA86" s="393"/>
      <c r="AB86" s="360"/>
      <c r="AC86" s="749"/>
    </row>
    <row r="87" spans="1:29" s="299" customFormat="1" x14ac:dyDescent="0.25">
      <c r="A87" s="241"/>
      <c r="B87" s="755" t="s">
        <v>303</v>
      </c>
      <c r="C87" s="657" t="s">
        <v>304</v>
      </c>
      <c r="D87" s="667" t="s">
        <v>796</v>
      </c>
      <c r="E87" s="659">
        <v>3</v>
      </c>
      <c r="F87" s="640">
        <v>419431.14999999997</v>
      </c>
      <c r="G87" s="639">
        <v>213</v>
      </c>
      <c r="H87" s="660">
        <v>1969.16</v>
      </c>
      <c r="I87" s="650">
        <v>1</v>
      </c>
      <c r="J87" s="651">
        <v>40537.86</v>
      </c>
      <c r="K87" s="650">
        <v>33</v>
      </c>
      <c r="L87" s="746">
        <v>1228.42</v>
      </c>
      <c r="M87" s="370">
        <v>1</v>
      </c>
      <c r="N87" s="777">
        <v>334000</v>
      </c>
      <c r="O87" s="390">
        <v>167</v>
      </c>
      <c r="P87" s="362">
        <v>2000</v>
      </c>
      <c r="Q87" s="373">
        <v>1</v>
      </c>
      <c r="R87" s="383">
        <v>44893.29</v>
      </c>
      <c r="S87" s="390">
        <v>13</v>
      </c>
      <c r="T87" s="362">
        <v>3453.33</v>
      </c>
      <c r="U87" s="378"/>
      <c r="V87" s="383"/>
      <c r="W87" s="390"/>
      <c r="X87" s="363"/>
      <c r="Y87" s="398"/>
      <c r="Z87" s="381"/>
      <c r="AA87" s="393"/>
      <c r="AB87" s="360"/>
      <c r="AC87" s="749"/>
    </row>
    <row r="88" spans="1:29" s="299" customFormat="1" x14ac:dyDescent="0.25">
      <c r="A88" s="241"/>
      <c r="B88" s="656" t="s">
        <v>775</v>
      </c>
      <c r="C88" s="657" t="s">
        <v>306</v>
      </c>
      <c r="D88" s="667" t="s">
        <v>796</v>
      </c>
      <c r="E88" s="659">
        <v>1</v>
      </c>
      <c r="F88" s="640">
        <v>58133.599999999999</v>
      </c>
      <c r="G88" s="639">
        <v>80</v>
      </c>
      <c r="H88" s="660">
        <v>726.67</v>
      </c>
      <c r="I88" s="650"/>
      <c r="J88" s="651"/>
      <c r="K88" s="650"/>
      <c r="L88" s="746"/>
      <c r="M88" s="370">
        <v>1</v>
      </c>
      <c r="N88" s="777">
        <v>58133.599999999999</v>
      </c>
      <c r="O88" s="390">
        <v>80</v>
      </c>
      <c r="P88" s="362">
        <v>726.67</v>
      </c>
      <c r="Q88" s="373"/>
      <c r="R88" s="383"/>
      <c r="S88" s="390"/>
      <c r="T88" s="362"/>
      <c r="U88" s="378"/>
      <c r="V88" s="383"/>
      <c r="W88" s="390"/>
      <c r="X88" s="363"/>
      <c r="Y88" s="398"/>
      <c r="Z88" s="381"/>
      <c r="AA88" s="393"/>
      <c r="AB88" s="360"/>
      <c r="AC88" s="749"/>
    </row>
    <row r="89" spans="1:29" s="299" customFormat="1" x14ac:dyDescent="0.25">
      <c r="A89" s="241"/>
      <c r="B89" s="656" t="s">
        <v>307</v>
      </c>
      <c r="C89" s="657" t="s">
        <v>308</v>
      </c>
      <c r="D89" s="667" t="s">
        <v>796</v>
      </c>
      <c r="E89" s="659">
        <v>5</v>
      </c>
      <c r="F89" s="640">
        <v>756416.19000000006</v>
      </c>
      <c r="G89" s="639">
        <v>314</v>
      </c>
      <c r="H89" s="660">
        <v>2408.9699999999998</v>
      </c>
      <c r="I89" s="650">
        <v>1</v>
      </c>
      <c r="J89" s="651">
        <v>82246.320000000007</v>
      </c>
      <c r="K89" s="650">
        <v>54</v>
      </c>
      <c r="L89" s="746">
        <v>1523.08</v>
      </c>
      <c r="M89" s="370">
        <v>2</v>
      </c>
      <c r="N89" s="777">
        <v>525454.68999999994</v>
      </c>
      <c r="O89" s="390">
        <v>206</v>
      </c>
      <c r="P89" s="362">
        <v>2550.75</v>
      </c>
      <c r="Q89" s="373">
        <v>1</v>
      </c>
      <c r="R89" s="383">
        <v>63183.39</v>
      </c>
      <c r="S89" s="390">
        <v>17</v>
      </c>
      <c r="T89" s="362">
        <v>3716.67</v>
      </c>
      <c r="U89" s="378">
        <v>1</v>
      </c>
      <c r="V89" s="383">
        <v>85531.79</v>
      </c>
      <c r="W89" s="390">
        <v>37</v>
      </c>
      <c r="X89" s="363">
        <v>2311.67</v>
      </c>
      <c r="Y89" s="398"/>
      <c r="Z89" s="381"/>
      <c r="AA89" s="393"/>
      <c r="AB89" s="360"/>
      <c r="AC89" s="749"/>
    </row>
    <row r="90" spans="1:29" s="299" customFormat="1" x14ac:dyDescent="0.25">
      <c r="A90" s="241"/>
      <c r="B90" s="755" t="s">
        <v>309</v>
      </c>
      <c r="C90" s="657" t="s">
        <v>310</v>
      </c>
      <c r="D90" s="667" t="s">
        <v>837</v>
      </c>
      <c r="E90" s="659">
        <v>4</v>
      </c>
      <c r="F90" s="640">
        <v>148769.68</v>
      </c>
      <c r="G90" s="639">
        <v>72085</v>
      </c>
      <c r="H90" s="660">
        <v>2.06</v>
      </c>
      <c r="I90" s="650">
        <v>1</v>
      </c>
      <c r="J90" s="651">
        <v>10639.02</v>
      </c>
      <c r="K90" s="650">
        <v>4858</v>
      </c>
      <c r="L90" s="746">
        <v>2.19</v>
      </c>
      <c r="M90" s="370">
        <v>1</v>
      </c>
      <c r="N90" s="777">
        <v>122179.86</v>
      </c>
      <c r="O90" s="390">
        <v>61707</v>
      </c>
      <c r="P90" s="362">
        <v>1.98</v>
      </c>
      <c r="Q90" s="373">
        <v>1</v>
      </c>
      <c r="R90" s="383">
        <v>1450.8</v>
      </c>
      <c r="S90" s="390">
        <v>520</v>
      </c>
      <c r="T90" s="362">
        <v>2.79</v>
      </c>
      <c r="U90" s="378"/>
      <c r="V90" s="383"/>
      <c r="W90" s="390"/>
      <c r="X90" s="363"/>
      <c r="Y90" s="398">
        <v>1</v>
      </c>
      <c r="Z90" s="381">
        <v>14500</v>
      </c>
      <c r="AA90" s="393">
        <v>5000</v>
      </c>
      <c r="AB90" s="360">
        <v>2.9</v>
      </c>
      <c r="AC90" s="749"/>
    </row>
    <row r="91" spans="1:29" s="299" customFormat="1" x14ac:dyDescent="0.25">
      <c r="A91" s="241"/>
      <c r="B91" s="755" t="s">
        <v>838</v>
      </c>
      <c r="C91" s="657" t="s">
        <v>839</v>
      </c>
      <c r="D91" s="667" t="s">
        <v>837</v>
      </c>
      <c r="E91" s="659">
        <v>4</v>
      </c>
      <c r="F91" s="640">
        <v>289713.65999999997</v>
      </c>
      <c r="G91" s="639">
        <v>50838</v>
      </c>
      <c r="H91" s="660">
        <v>5.7</v>
      </c>
      <c r="I91" s="650">
        <v>1</v>
      </c>
      <c r="J91" s="651">
        <v>35432.879999999997</v>
      </c>
      <c r="K91" s="650">
        <v>6026</v>
      </c>
      <c r="L91" s="746">
        <v>5.88</v>
      </c>
      <c r="M91" s="370">
        <v>2</v>
      </c>
      <c r="N91" s="777">
        <v>224644.68</v>
      </c>
      <c r="O91" s="390">
        <v>39746</v>
      </c>
      <c r="P91" s="362">
        <v>5.65</v>
      </c>
      <c r="Q91" s="373"/>
      <c r="R91" s="383"/>
      <c r="S91" s="390"/>
      <c r="T91" s="362"/>
      <c r="U91" s="378">
        <v>1</v>
      </c>
      <c r="V91" s="383">
        <v>29636.1</v>
      </c>
      <c r="W91" s="390">
        <v>5066</v>
      </c>
      <c r="X91" s="363">
        <v>5.85</v>
      </c>
      <c r="Y91" s="398"/>
      <c r="Z91" s="381"/>
      <c r="AA91" s="393"/>
      <c r="AB91" s="360"/>
      <c r="AC91" s="749"/>
    </row>
    <row r="92" spans="1:29" s="299" customFormat="1" x14ac:dyDescent="0.25">
      <c r="A92" s="241"/>
      <c r="B92" s="755" t="s">
        <v>840</v>
      </c>
      <c r="C92" s="657" t="s">
        <v>841</v>
      </c>
      <c r="D92" s="667" t="s">
        <v>837</v>
      </c>
      <c r="E92" s="659">
        <v>3</v>
      </c>
      <c r="F92" s="640">
        <v>44312.4</v>
      </c>
      <c r="G92" s="639">
        <v>4584</v>
      </c>
      <c r="H92" s="660">
        <v>9.67</v>
      </c>
      <c r="I92" s="650">
        <v>1</v>
      </c>
      <c r="J92" s="651">
        <v>5257.56</v>
      </c>
      <c r="K92" s="650">
        <v>569</v>
      </c>
      <c r="L92" s="746">
        <v>9.24</v>
      </c>
      <c r="M92" s="370"/>
      <c r="N92" s="777"/>
      <c r="O92" s="390"/>
      <c r="P92" s="362"/>
      <c r="Q92" s="373">
        <v>1</v>
      </c>
      <c r="R92" s="383">
        <v>20762.28</v>
      </c>
      <c r="S92" s="390">
        <v>2156</v>
      </c>
      <c r="T92" s="362">
        <v>9.6300000000000008</v>
      </c>
      <c r="U92" s="378">
        <v>1</v>
      </c>
      <c r="V92" s="383">
        <v>18292.560000000001</v>
      </c>
      <c r="W92" s="390">
        <v>1859</v>
      </c>
      <c r="X92" s="363">
        <v>9.84</v>
      </c>
      <c r="Y92" s="398"/>
      <c r="Z92" s="381"/>
      <c r="AA92" s="393"/>
      <c r="AB92" s="360"/>
      <c r="AC92" s="749"/>
    </row>
    <row r="93" spans="1:29" s="299" customFormat="1" x14ac:dyDescent="0.25">
      <c r="A93" s="241"/>
      <c r="B93" s="755" t="s">
        <v>313</v>
      </c>
      <c r="C93" s="657" t="s">
        <v>314</v>
      </c>
      <c r="D93" s="667" t="s">
        <v>837</v>
      </c>
      <c r="E93" s="659">
        <v>6</v>
      </c>
      <c r="F93" s="640">
        <v>238732.42</v>
      </c>
      <c r="G93" s="639">
        <v>127507</v>
      </c>
      <c r="H93" s="660">
        <v>1.87</v>
      </c>
      <c r="I93" s="650">
        <v>1</v>
      </c>
      <c r="J93" s="651">
        <v>18782.919999999998</v>
      </c>
      <c r="K93" s="650">
        <v>11453</v>
      </c>
      <c r="L93" s="746">
        <v>1.64</v>
      </c>
      <c r="M93" s="370">
        <v>2</v>
      </c>
      <c r="N93" s="777">
        <v>171323.04</v>
      </c>
      <c r="O93" s="390">
        <v>101453</v>
      </c>
      <c r="P93" s="362">
        <v>1.69</v>
      </c>
      <c r="Q93" s="373">
        <v>1</v>
      </c>
      <c r="R93" s="383">
        <v>6582.96</v>
      </c>
      <c r="S93" s="390">
        <v>2676</v>
      </c>
      <c r="T93" s="362">
        <v>2.46</v>
      </c>
      <c r="U93" s="378">
        <v>1</v>
      </c>
      <c r="V93" s="383">
        <v>18143.5</v>
      </c>
      <c r="W93" s="390">
        <v>6925</v>
      </c>
      <c r="X93" s="363">
        <v>2.62</v>
      </c>
      <c r="Y93" s="398">
        <v>1</v>
      </c>
      <c r="Z93" s="381">
        <v>23900</v>
      </c>
      <c r="AA93" s="393">
        <v>5000</v>
      </c>
      <c r="AB93" s="360">
        <v>4.78</v>
      </c>
      <c r="AC93" s="749"/>
    </row>
    <row r="94" spans="1:29" s="299" customFormat="1" x14ac:dyDescent="0.25">
      <c r="A94" s="241"/>
      <c r="B94" s="755" t="s">
        <v>1020</v>
      </c>
      <c r="C94" s="657" t="s">
        <v>1021</v>
      </c>
      <c r="D94" s="667" t="s">
        <v>827</v>
      </c>
      <c r="E94" s="659">
        <v>1</v>
      </c>
      <c r="F94" s="640">
        <v>245099.34</v>
      </c>
      <c r="G94" s="639">
        <v>6</v>
      </c>
      <c r="H94" s="660">
        <v>40849.89</v>
      </c>
      <c r="I94" s="650"/>
      <c r="J94" s="651"/>
      <c r="K94" s="650"/>
      <c r="L94" s="746"/>
      <c r="M94" s="370"/>
      <c r="N94" s="777"/>
      <c r="O94" s="390"/>
      <c r="P94" s="362"/>
      <c r="Q94" s="373"/>
      <c r="R94" s="383"/>
      <c r="S94" s="390"/>
      <c r="T94" s="362"/>
      <c r="U94" s="378">
        <v>1</v>
      </c>
      <c r="V94" s="383">
        <v>245099.34</v>
      </c>
      <c r="W94" s="390">
        <v>6</v>
      </c>
      <c r="X94" s="363">
        <v>40849.89</v>
      </c>
      <c r="Y94" s="398"/>
      <c r="Z94" s="381"/>
      <c r="AA94" s="393"/>
      <c r="AB94" s="360"/>
      <c r="AC94" s="749"/>
    </row>
    <row r="95" spans="1:29" s="299" customFormat="1" x14ac:dyDescent="0.25">
      <c r="A95" s="241"/>
      <c r="B95" s="755" t="s">
        <v>315</v>
      </c>
      <c r="C95" s="657" t="s">
        <v>316</v>
      </c>
      <c r="D95" s="667" t="s">
        <v>797</v>
      </c>
      <c r="E95" s="659">
        <v>10</v>
      </c>
      <c r="F95" s="640">
        <v>307772.74</v>
      </c>
      <c r="G95" s="639">
        <v>4184</v>
      </c>
      <c r="H95" s="660">
        <v>73.56</v>
      </c>
      <c r="I95" s="650">
        <v>2</v>
      </c>
      <c r="J95" s="651">
        <v>46674.3</v>
      </c>
      <c r="K95" s="650">
        <v>800</v>
      </c>
      <c r="L95" s="746">
        <v>58.34</v>
      </c>
      <c r="M95" s="370">
        <v>4</v>
      </c>
      <c r="N95" s="777">
        <v>91521.87</v>
      </c>
      <c r="O95" s="390">
        <v>1200</v>
      </c>
      <c r="P95" s="362">
        <v>76.27</v>
      </c>
      <c r="Q95" s="373">
        <v>3</v>
      </c>
      <c r="R95" s="383">
        <v>153076.57</v>
      </c>
      <c r="S95" s="390">
        <v>2084</v>
      </c>
      <c r="T95" s="362">
        <v>73.45</v>
      </c>
      <c r="U95" s="378">
        <v>1</v>
      </c>
      <c r="V95" s="383">
        <v>16500</v>
      </c>
      <c r="W95" s="390">
        <v>100</v>
      </c>
      <c r="X95" s="363">
        <v>165</v>
      </c>
      <c r="Y95" s="398"/>
      <c r="Z95" s="381"/>
      <c r="AA95" s="393"/>
      <c r="AB95" s="360"/>
      <c r="AC95" s="749"/>
    </row>
    <row r="96" spans="1:29" s="299" customFormat="1" x14ac:dyDescent="0.25">
      <c r="A96" s="241"/>
      <c r="B96" s="755" t="s">
        <v>317</v>
      </c>
      <c r="C96" s="657" t="s">
        <v>843</v>
      </c>
      <c r="D96" s="667" t="s">
        <v>792</v>
      </c>
      <c r="E96" s="659">
        <v>5</v>
      </c>
      <c r="F96" s="640">
        <v>248900.91999999998</v>
      </c>
      <c r="G96" s="639">
        <v>784</v>
      </c>
      <c r="H96" s="660">
        <v>317.48</v>
      </c>
      <c r="I96" s="650">
        <v>1</v>
      </c>
      <c r="J96" s="651">
        <v>41812.800000000003</v>
      </c>
      <c r="K96" s="650">
        <v>160</v>
      </c>
      <c r="L96" s="746">
        <v>261.33</v>
      </c>
      <c r="M96" s="370">
        <v>1</v>
      </c>
      <c r="N96" s="777">
        <v>25610.34</v>
      </c>
      <c r="O96" s="390">
        <v>98</v>
      </c>
      <c r="P96" s="362">
        <v>261.33</v>
      </c>
      <c r="Q96" s="373">
        <v>2</v>
      </c>
      <c r="R96" s="383">
        <v>141051.38</v>
      </c>
      <c r="S96" s="390">
        <v>446</v>
      </c>
      <c r="T96" s="362">
        <v>316.26</v>
      </c>
      <c r="U96" s="378">
        <v>1</v>
      </c>
      <c r="V96" s="383">
        <v>40426.400000000001</v>
      </c>
      <c r="W96" s="390">
        <v>80</v>
      </c>
      <c r="X96" s="363">
        <v>505.33</v>
      </c>
      <c r="Y96" s="398"/>
      <c r="Z96" s="381"/>
      <c r="AA96" s="393"/>
      <c r="AB96" s="360"/>
      <c r="AC96" s="749"/>
    </row>
    <row r="97" spans="1:29" s="299" customFormat="1" x14ac:dyDescent="0.25">
      <c r="A97" s="241"/>
      <c r="B97" s="755" t="s">
        <v>319</v>
      </c>
      <c r="C97" s="657" t="s">
        <v>843</v>
      </c>
      <c r="D97" s="667" t="s">
        <v>792</v>
      </c>
      <c r="E97" s="659">
        <v>3</v>
      </c>
      <c r="F97" s="640">
        <v>81769.399999999994</v>
      </c>
      <c r="G97" s="639">
        <v>198</v>
      </c>
      <c r="H97" s="660">
        <v>412.98</v>
      </c>
      <c r="I97" s="650">
        <v>1</v>
      </c>
      <c r="J97" s="651">
        <v>27063</v>
      </c>
      <c r="K97" s="650">
        <v>75</v>
      </c>
      <c r="L97" s="746">
        <v>360.84</v>
      </c>
      <c r="M97" s="370">
        <v>1</v>
      </c>
      <c r="N97" s="777">
        <v>38746.400000000001</v>
      </c>
      <c r="O97" s="390">
        <v>85</v>
      </c>
      <c r="P97" s="362">
        <v>455.84</v>
      </c>
      <c r="Q97" s="373">
        <v>1</v>
      </c>
      <c r="R97" s="383">
        <v>15960</v>
      </c>
      <c r="S97" s="390">
        <v>38</v>
      </c>
      <c r="T97" s="362">
        <v>420</v>
      </c>
      <c r="U97" s="378"/>
      <c r="V97" s="383"/>
      <c r="W97" s="390"/>
      <c r="X97" s="363"/>
      <c r="Y97" s="398"/>
      <c r="Z97" s="381"/>
      <c r="AA97" s="393"/>
      <c r="AB97" s="360"/>
      <c r="AC97" s="749"/>
    </row>
    <row r="98" spans="1:29" s="299" customFormat="1" x14ac:dyDescent="0.25">
      <c r="A98" s="241"/>
      <c r="B98" s="755" t="s">
        <v>917</v>
      </c>
      <c r="C98" s="657" t="s">
        <v>918</v>
      </c>
      <c r="D98" s="667" t="s">
        <v>826</v>
      </c>
      <c r="E98" s="659">
        <v>4</v>
      </c>
      <c r="F98" s="640">
        <v>208981.68</v>
      </c>
      <c r="G98" s="639">
        <v>23.58</v>
      </c>
      <c r="H98" s="660">
        <v>8862.67</v>
      </c>
      <c r="I98" s="650"/>
      <c r="J98" s="651"/>
      <c r="K98" s="650"/>
      <c r="L98" s="746"/>
      <c r="M98" s="370"/>
      <c r="N98" s="777"/>
      <c r="O98" s="390"/>
      <c r="P98" s="362"/>
      <c r="Q98" s="373">
        <v>4</v>
      </c>
      <c r="R98" s="383">
        <v>208981.68</v>
      </c>
      <c r="S98" s="390">
        <v>23.58</v>
      </c>
      <c r="T98" s="362">
        <v>8862.67</v>
      </c>
      <c r="U98" s="378"/>
      <c r="V98" s="383"/>
      <c r="W98" s="390"/>
      <c r="X98" s="363"/>
      <c r="Y98" s="398"/>
      <c r="Z98" s="381"/>
      <c r="AA98" s="393"/>
      <c r="AB98" s="360"/>
      <c r="AC98" s="749"/>
    </row>
    <row r="99" spans="1:29" s="299" customFormat="1" x14ac:dyDescent="0.25">
      <c r="A99" s="241"/>
      <c r="B99" s="755" t="s">
        <v>919</v>
      </c>
      <c r="C99" s="657" t="s">
        <v>920</v>
      </c>
      <c r="D99" s="667" t="s">
        <v>826</v>
      </c>
      <c r="E99" s="659">
        <v>2</v>
      </c>
      <c r="F99" s="640">
        <v>565201.76</v>
      </c>
      <c r="G99" s="639">
        <v>27.7</v>
      </c>
      <c r="H99" s="660">
        <v>20404.400000000001</v>
      </c>
      <c r="I99" s="650"/>
      <c r="J99" s="651"/>
      <c r="K99" s="650"/>
      <c r="L99" s="746"/>
      <c r="M99" s="370"/>
      <c r="N99" s="777"/>
      <c r="O99" s="390"/>
      <c r="P99" s="362"/>
      <c r="Q99" s="373">
        <v>2</v>
      </c>
      <c r="R99" s="383">
        <v>565201.76</v>
      </c>
      <c r="S99" s="390">
        <v>27.7</v>
      </c>
      <c r="T99" s="362">
        <v>20404.400000000001</v>
      </c>
      <c r="U99" s="378"/>
      <c r="V99" s="383"/>
      <c r="W99" s="390"/>
      <c r="X99" s="363"/>
      <c r="Y99" s="398"/>
      <c r="Z99" s="381"/>
      <c r="AA99" s="393"/>
      <c r="AB99" s="360"/>
      <c r="AC99" s="749"/>
    </row>
    <row r="100" spans="1:29" s="299" customFormat="1" ht="15" customHeight="1" x14ac:dyDescent="0.25">
      <c r="A100" s="241"/>
      <c r="B100" s="755" t="s">
        <v>98</v>
      </c>
      <c r="C100" s="657" t="s">
        <v>97</v>
      </c>
      <c r="D100" s="667" t="s">
        <v>796</v>
      </c>
      <c r="E100" s="659">
        <v>18</v>
      </c>
      <c r="F100" s="640">
        <v>519852.95</v>
      </c>
      <c r="G100" s="639">
        <v>41098</v>
      </c>
      <c r="H100" s="660">
        <v>12.65</v>
      </c>
      <c r="I100" s="650">
        <v>2</v>
      </c>
      <c r="J100" s="651">
        <v>15436.7</v>
      </c>
      <c r="K100" s="650">
        <v>1130</v>
      </c>
      <c r="L100" s="746">
        <v>13.66</v>
      </c>
      <c r="M100" s="370">
        <v>8</v>
      </c>
      <c r="N100" s="777">
        <v>62170.63</v>
      </c>
      <c r="O100" s="390">
        <v>3640</v>
      </c>
      <c r="P100" s="362">
        <v>17.079999999999998</v>
      </c>
      <c r="Q100" s="373">
        <v>8</v>
      </c>
      <c r="R100" s="383">
        <v>442245.62</v>
      </c>
      <c r="S100" s="390">
        <v>36328</v>
      </c>
      <c r="T100" s="362">
        <v>12.17</v>
      </c>
      <c r="U100" s="378"/>
      <c r="V100" s="383"/>
      <c r="W100" s="390"/>
      <c r="X100" s="363"/>
      <c r="Y100" s="398"/>
      <c r="Z100" s="381"/>
      <c r="AA100" s="393"/>
      <c r="AB100" s="360"/>
      <c r="AC100" s="749"/>
    </row>
    <row r="101" spans="1:29" s="299" customFormat="1" ht="15.6" customHeight="1" x14ac:dyDescent="0.25">
      <c r="A101" s="298"/>
      <c r="B101" s="775" t="s">
        <v>83</v>
      </c>
      <c r="C101" s="658" t="s">
        <v>82</v>
      </c>
      <c r="D101" s="666" t="s">
        <v>796</v>
      </c>
      <c r="E101" s="661">
        <v>10</v>
      </c>
      <c r="F101" s="655">
        <v>2500459.5500000003</v>
      </c>
      <c r="G101" s="654">
        <v>245005</v>
      </c>
      <c r="H101" s="662">
        <v>10.210000000000001</v>
      </c>
      <c r="I101" s="772">
        <v>1</v>
      </c>
      <c r="J101" s="773">
        <v>14084.4</v>
      </c>
      <c r="K101" s="772">
        <v>1320</v>
      </c>
      <c r="L101" s="774">
        <v>10.67</v>
      </c>
      <c r="M101" s="593">
        <v>3</v>
      </c>
      <c r="N101" s="778">
        <v>223165.6</v>
      </c>
      <c r="O101" s="595">
        <v>15720</v>
      </c>
      <c r="P101" s="596">
        <v>14.2</v>
      </c>
      <c r="Q101" s="597">
        <v>5</v>
      </c>
      <c r="R101" s="309">
        <v>2166829.5499999998</v>
      </c>
      <c r="S101" s="595">
        <v>221865</v>
      </c>
      <c r="T101" s="596">
        <v>9.77</v>
      </c>
      <c r="U101" s="598"/>
      <c r="V101" s="309"/>
      <c r="W101" s="595"/>
      <c r="X101" s="592"/>
      <c r="Y101" s="599">
        <v>1</v>
      </c>
      <c r="Z101" s="586">
        <v>96380</v>
      </c>
      <c r="AA101" s="600">
        <v>6100</v>
      </c>
      <c r="AB101" s="588">
        <v>15.8</v>
      </c>
      <c r="AC101" s="749"/>
    </row>
    <row r="102" spans="1:29" s="299" customFormat="1" x14ac:dyDescent="0.25">
      <c r="A102" s="298"/>
      <c r="B102" s="755" t="s">
        <v>328</v>
      </c>
      <c r="C102" s="657" t="s">
        <v>329</v>
      </c>
      <c r="D102" s="667" t="s">
        <v>796</v>
      </c>
      <c r="E102" s="659">
        <v>3</v>
      </c>
      <c r="F102" s="640">
        <v>259569</v>
      </c>
      <c r="G102" s="639">
        <v>59300</v>
      </c>
      <c r="H102" s="660">
        <v>4.38</v>
      </c>
      <c r="I102" s="650"/>
      <c r="J102" s="651"/>
      <c r="K102" s="650"/>
      <c r="L102" s="746"/>
      <c r="M102" s="370"/>
      <c r="N102" s="777"/>
      <c r="O102" s="390"/>
      <c r="P102" s="362"/>
      <c r="Q102" s="373">
        <v>3</v>
      </c>
      <c r="R102" s="383">
        <v>259569</v>
      </c>
      <c r="S102" s="390">
        <v>59300</v>
      </c>
      <c r="T102" s="362">
        <v>4.38</v>
      </c>
      <c r="U102" s="378"/>
      <c r="V102" s="383"/>
      <c r="W102" s="390"/>
      <c r="X102" s="363"/>
      <c r="Y102" s="398"/>
      <c r="Z102" s="381"/>
      <c r="AA102" s="393"/>
      <c r="AB102" s="360"/>
      <c r="AC102" s="749"/>
    </row>
    <row r="103" spans="1:29" s="299" customFormat="1" x14ac:dyDescent="0.25">
      <c r="A103" s="298"/>
      <c r="B103" s="775" t="s">
        <v>330</v>
      </c>
      <c r="C103" s="658" t="s">
        <v>331</v>
      </c>
      <c r="D103" s="666" t="s">
        <v>796</v>
      </c>
      <c r="E103" s="661">
        <v>2</v>
      </c>
      <c r="F103" s="655">
        <v>423130</v>
      </c>
      <c r="G103" s="654">
        <v>44700</v>
      </c>
      <c r="H103" s="662">
        <v>9.4700000000000006</v>
      </c>
      <c r="I103" s="772"/>
      <c r="J103" s="773"/>
      <c r="K103" s="772"/>
      <c r="L103" s="774"/>
      <c r="M103" s="593"/>
      <c r="N103" s="778"/>
      <c r="O103" s="595"/>
      <c r="P103" s="596"/>
      <c r="Q103" s="597">
        <v>2</v>
      </c>
      <c r="R103" s="309">
        <v>423130</v>
      </c>
      <c r="S103" s="595">
        <v>44700</v>
      </c>
      <c r="T103" s="596">
        <v>9.4700000000000006</v>
      </c>
      <c r="U103" s="598"/>
      <c r="V103" s="309"/>
      <c r="W103" s="595"/>
      <c r="X103" s="592"/>
      <c r="Y103" s="599"/>
      <c r="Z103" s="586"/>
      <c r="AA103" s="600"/>
      <c r="AB103" s="588"/>
      <c r="AC103" s="749"/>
    </row>
    <row r="104" spans="1:29" s="299" customFormat="1" x14ac:dyDescent="0.25">
      <c r="A104" s="298"/>
      <c r="B104" s="656" t="s">
        <v>84</v>
      </c>
      <c r="C104" s="657" t="s">
        <v>921</v>
      </c>
      <c r="D104" s="667" t="s">
        <v>796</v>
      </c>
      <c r="E104" s="659">
        <v>6</v>
      </c>
      <c r="F104" s="640">
        <v>707094.1</v>
      </c>
      <c r="G104" s="639">
        <v>24700</v>
      </c>
      <c r="H104" s="660">
        <v>28.63</v>
      </c>
      <c r="I104" s="650">
        <v>1</v>
      </c>
      <c r="J104" s="651">
        <v>21930.2</v>
      </c>
      <c r="K104" s="650">
        <v>940</v>
      </c>
      <c r="L104" s="746">
        <v>23.33</v>
      </c>
      <c r="M104" s="370">
        <v>3</v>
      </c>
      <c r="N104" s="777">
        <v>340191.9</v>
      </c>
      <c r="O104" s="390">
        <v>12160</v>
      </c>
      <c r="P104" s="362">
        <v>27.98</v>
      </c>
      <c r="Q104" s="373">
        <v>1</v>
      </c>
      <c r="R104" s="383">
        <v>243524</v>
      </c>
      <c r="S104" s="390">
        <v>9200</v>
      </c>
      <c r="T104" s="362">
        <v>26.47</v>
      </c>
      <c r="U104" s="378"/>
      <c r="V104" s="383"/>
      <c r="W104" s="390"/>
      <c r="X104" s="363"/>
      <c r="Y104" s="398">
        <v>1</v>
      </c>
      <c r="Z104" s="381">
        <v>101448</v>
      </c>
      <c r="AA104" s="393">
        <v>2400</v>
      </c>
      <c r="AB104" s="360">
        <v>42.27</v>
      </c>
      <c r="AC104" s="749"/>
    </row>
    <row r="105" spans="1:29" s="299" customFormat="1" x14ac:dyDescent="0.25">
      <c r="A105" s="298"/>
      <c r="B105" s="656" t="s">
        <v>112</v>
      </c>
      <c r="C105" s="657" t="s">
        <v>111</v>
      </c>
      <c r="D105" s="667" t="s">
        <v>796</v>
      </c>
      <c r="E105" s="659">
        <v>4</v>
      </c>
      <c r="F105" s="640">
        <v>2915130.75</v>
      </c>
      <c r="G105" s="639">
        <v>243825</v>
      </c>
      <c r="H105" s="660">
        <v>11.96</v>
      </c>
      <c r="I105" s="650"/>
      <c r="J105" s="651"/>
      <c r="K105" s="650"/>
      <c r="L105" s="746"/>
      <c r="M105" s="370"/>
      <c r="N105" s="777"/>
      <c r="O105" s="390"/>
      <c r="P105" s="362"/>
      <c r="Q105" s="373">
        <v>4</v>
      </c>
      <c r="R105" s="383">
        <v>2915130.75</v>
      </c>
      <c r="S105" s="390">
        <v>243825</v>
      </c>
      <c r="T105" s="362">
        <v>11.96</v>
      </c>
      <c r="U105" s="378"/>
      <c r="V105" s="383"/>
      <c r="W105" s="390"/>
      <c r="X105" s="363"/>
      <c r="Y105" s="398"/>
      <c r="Z105" s="381"/>
      <c r="AA105" s="393"/>
      <c r="AB105" s="360"/>
      <c r="AC105" s="749"/>
    </row>
    <row r="106" spans="1:29" s="299" customFormat="1" x14ac:dyDescent="0.25">
      <c r="A106" s="298"/>
      <c r="B106" s="656" t="s">
        <v>335</v>
      </c>
      <c r="C106" s="657" t="s">
        <v>336</v>
      </c>
      <c r="D106" s="667" t="s">
        <v>922</v>
      </c>
      <c r="E106" s="659">
        <v>2</v>
      </c>
      <c r="F106" s="640">
        <v>1085538</v>
      </c>
      <c r="G106" s="639">
        <v>372200</v>
      </c>
      <c r="H106" s="660">
        <v>2.92</v>
      </c>
      <c r="I106" s="650"/>
      <c r="J106" s="651"/>
      <c r="K106" s="650"/>
      <c r="L106" s="746"/>
      <c r="M106" s="370"/>
      <c r="N106" s="777"/>
      <c r="O106" s="390"/>
      <c r="P106" s="362"/>
      <c r="Q106" s="373">
        <v>2</v>
      </c>
      <c r="R106" s="383">
        <v>1085538</v>
      </c>
      <c r="S106" s="390">
        <v>372200</v>
      </c>
      <c r="T106" s="362">
        <v>2.92</v>
      </c>
      <c r="U106" s="378"/>
      <c r="V106" s="383"/>
      <c r="W106" s="390"/>
      <c r="X106" s="363"/>
      <c r="Y106" s="398"/>
      <c r="Z106" s="381"/>
      <c r="AA106" s="393"/>
      <c r="AB106" s="360"/>
      <c r="AC106" s="749"/>
    </row>
    <row r="107" spans="1:29" s="299" customFormat="1" x14ac:dyDescent="0.25">
      <c r="A107" s="298"/>
      <c r="B107" s="656" t="s">
        <v>17</v>
      </c>
      <c r="C107" s="657" t="s">
        <v>16</v>
      </c>
      <c r="D107" s="667" t="s">
        <v>850</v>
      </c>
      <c r="E107" s="659">
        <v>11</v>
      </c>
      <c r="F107" s="640">
        <v>900186.60000000009</v>
      </c>
      <c r="G107" s="639">
        <v>10.47</v>
      </c>
      <c r="H107" s="660">
        <v>85977.71</v>
      </c>
      <c r="I107" s="650">
        <v>2</v>
      </c>
      <c r="J107" s="651">
        <v>122990.05</v>
      </c>
      <c r="K107" s="650">
        <v>1.94</v>
      </c>
      <c r="L107" s="746">
        <v>63396.93</v>
      </c>
      <c r="M107" s="370">
        <v>3</v>
      </c>
      <c r="N107" s="777">
        <v>252166.66</v>
      </c>
      <c r="O107" s="390">
        <v>2.5499999999999998</v>
      </c>
      <c r="P107" s="362">
        <v>98888.89</v>
      </c>
      <c r="Q107" s="373">
        <v>5</v>
      </c>
      <c r="R107" s="383">
        <v>517995</v>
      </c>
      <c r="S107" s="390">
        <v>5.7799999999999994</v>
      </c>
      <c r="T107" s="362">
        <v>89618.51</v>
      </c>
      <c r="U107" s="378">
        <v>1</v>
      </c>
      <c r="V107" s="383">
        <v>7034.89</v>
      </c>
      <c r="W107" s="390">
        <v>0.2</v>
      </c>
      <c r="X107" s="363">
        <v>35174.449999999997</v>
      </c>
      <c r="Y107" s="398"/>
      <c r="Z107" s="381"/>
      <c r="AA107" s="393"/>
      <c r="AB107" s="360"/>
      <c r="AC107" s="749"/>
    </row>
    <row r="108" spans="1:29" s="299" customFormat="1" x14ac:dyDescent="0.25">
      <c r="A108" s="241"/>
      <c r="B108" s="656" t="s">
        <v>86</v>
      </c>
      <c r="C108" s="657" t="s">
        <v>85</v>
      </c>
      <c r="D108" s="667" t="s">
        <v>797</v>
      </c>
      <c r="E108" s="659">
        <v>12</v>
      </c>
      <c r="F108" s="640">
        <v>341537.30000000005</v>
      </c>
      <c r="G108" s="639">
        <v>321580</v>
      </c>
      <c r="H108" s="660">
        <v>1.06</v>
      </c>
      <c r="I108" s="650">
        <v>3</v>
      </c>
      <c r="J108" s="651">
        <v>19127.5</v>
      </c>
      <c r="K108" s="650">
        <v>7150</v>
      </c>
      <c r="L108" s="746">
        <v>2.68</v>
      </c>
      <c r="M108" s="370">
        <v>3</v>
      </c>
      <c r="N108" s="777">
        <v>37650.199999999997</v>
      </c>
      <c r="O108" s="390">
        <v>20370</v>
      </c>
      <c r="P108" s="362">
        <v>1.85</v>
      </c>
      <c r="Q108" s="373">
        <v>5</v>
      </c>
      <c r="R108" s="383">
        <v>247148.6</v>
      </c>
      <c r="S108" s="390">
        <v>287760</v>
      </c>
      <c r="T108" s="362">
        <v>0.86</v>
      </c>
      <c r="U108" s="378"/>
      <c r="V108" s="383"/>
      <c r="W108" s="390"/>
      <c r="X108" s="363"/>
      <c r="Y108" s="398">
        <v>1</v>
      </c>
      <c r="Z108" s="381">
        <v>37611</v>
      </c>
      <c r="AA108" s="393">
        <v>6300</v>
      </c>
      <c r="AB108" s="360">
        <v>5.97</v>
      </c>
      <c r="AC108" s="749"/>
    </row>
    <row r="109" spans="1:29" s="299" customFormat="1" x14ac:dyDescent="0.25">
      <c r="A109" s="298"/>
      <c r="B109" s="656" t="s">
        <v>847</v>
      </c>
      <c r="C109" s="657" t="s">
        <v>848</v>
      </c>
      <c r="D109" s="667" t="s">
        <v>797</v>
      </c>
      <c r="E109" s="659">
        <v>1</v>
      </c>
      <c r="F109" s="640">
        <v>29304</v>
      </c>
      <c r="G109" s="639">
        <v>26400</v>
      </c>
      <c r="H109" s="660">
        <v>1.1100000000000001</v>
      </c>
      <c r="I109" s="650"/>
      <c r="J109" s="651"/>
      <c r="K109" s="650"/>
      <c r="L109" s="746"/>
      <c r="M109" s="370"/>
      <c r="N109" s="777"/>
      <c r="O109" s="390"/>
      <c r="P109" s="362"/>
      <c r="Q109" s="373">
        <v>1</v>
      </c>
      <c r="R109" s="383">
        <v>29304</v>
      </c>
      <c r="S109" s="390">
        <v>26400</v>
      </c>
      <c r="T109" s="362">
        <v>1.1100000000000001</v>
      </c>
      <c r="U109" s="378"/>
      <c r="V109" s="383"/>
      <c r="W109" s="390"/>
      <c r="X109" s="363"/>
      <c r="Y109" s="398"/>
      <c r="Z109" s="381"/>
      <c r="AA109" s="393"/>
      <c r="AB109" s="360"/>
      <c r="AC109" s="749"/>
    </row>
    <row r="110" spans="1:29" s="299" customFormat="1" x14ac:dyDescent="0.25">
      <c r="A110" s="298"/>
      <c r="B110" s="656" t="s">
        <v>113</v>
      </c>
      <c r="C110" s="657" t="s">
        <v>849</v>
      </c>
      <c r="D110" s="667" t="s">
        <v>797</v>
      </c>
      <c r="E110" s="659">
        <v>1</v>
      </c>
      <c r="F110" s="640">
        <v>30030</v>
      </c>
      <c r="G110" s="639">
        <v>1500</v>
      </c>
      <c r="H110" s="660">
        <v>20.02</v>
      </c>
      <c r="I110" s="650"/>
      <c r="J110" s="651"/>
      <c r="K110" s="650"/>
      <c r="L110" s="746"/>
      <c r="M110" s="370"/>
      <c r="N110" s="777"/>
      <c r="O110" s="390"/>
      <c r="P110" s="362"/>
      <c r="Q110" s="373">
        <v>1</v>
      </c>
      <c r="R110" s="383">
        <v>30030</v>
      </c>
      <c r="S110" s="390">
        <v>1500</v>
      </c>
      <c r="T110" s="362">
        <v>20.02</v>
      </c>
      <c r="U110" s="378"/>
      <c r="V110" s="383"/>
      <c r="W110" s="390"/>
      <c r="X110" s="363"/>
      <c r="Y110" s="398"/>
      <c r="Z110" s="381"/>
      <c r="AA110" s="393"/>
      <c r="AB110" s="360"/>
      <c r="AC110" s="749"/>
    </row>
    <row r="111" spans="1:29" s="299" customFormat="1" ht="12.75" customHeight="1" x14ac:dyDescent="0.25">
      <c r="A111" s="298"/>
      <c r="B111" s="751" t="s">
        <v>338</v>
      </c>
      <c r="C111" s="752" t="s">
        <v>339</v>
      </c>
      <c r="D111" s="753" t="s">
        <v>850</v>
      </c>
      <c r="E111" s="659">
        <v>7</v>
      </c>
      <c r="F111" s="640">
        <v>17128.729999999996</v>
      </c>
      <c r="G111" s="639">
        <v>2.41</v>
      </c>
      <c r="H111" s="660">
        <v>7107.36</v>
      </c>
      <c r="I111" s="650"/>
      <c r="J111" s="651"/>
      <c r="K111" s="650"/>
      <c r="L111" s="746"/>
      <c r="M111" s="370">
        <v>4</v>
      </c>
      <c r="N111" s="777">
        <v>9886.01</v>
      </c>
      <c r="O111" s="390">
        <v>1.45</v>
      </c>
      <c r="P111" s="362">
        <v>6817.94</v>
      </c>
      <c r="Q111" s="373">
        <v>3</v>
      </c>
      <c r="R111" s="383">
        <v>7242.7199999999993</v>
      </c>
      <c r="S111" s="390">
        <v>0.96000000000000008</v>
      </c>
      <c r="T111" s="362">
        <v>7544.5</v>
      </c>
      <c r="U111" s="378"/>
      <c r="V111" s="383"/>
      <c r="W111" s="390"/>
      <c r="X111" s="363"/>
      <c r="Y111" s="398"/>
      <c r="Z111" s="385"/>
      <c r="AA111" s="395"/>
      <c r="AB111" s="364"/>
      <c r="AC111" s="749"/>
    </row>
    <row r="112" spans="1:29" s="299" customFormat="1" x14ac:dyDescent="0.25">
      <c r="A112" s="298"/>
      <c r="B112" s="656" t="s">
        <v>346</v>
      </c>
      <c r="C112" s="657" t="s">
        <v>347</v>
      </c>
      <c r="D112" s="667" t="s">
        <v>850</v>
      </c>
      <c r="E112" s="659">
        <v>12</v>
      </c>
      <c r="F112" s="640">
        <v>99050.64</v>
      </c>
      <c r="G112" s="639">
        <v>4.2399999999999993</v>
      </c>
      <c r="H112" s="660">
        <v>23361</v>
      </c>
      <c r="I112" s="650">
        <v>1</v>
      </c>
      <c r="J112" s="651">
        <v>7278.67</v>
      </c>
      <c r="K112" s="650">
        <v>0.3</v>
      </c>
      <c r="L112" s="746">
        <v>24262.23</v>
      </c>
      <c r="M112" s="370">
        <v>8</v>
      </c>
      <c r="N112" s="777">
        <v>59987.450000000004</v>
      </c>
      <c r="O112" s="390">
        <v>2.6799999999999997</v>
      </c>
      <c r="P112" s="362">
        <v>22383.38</v>
      </c>
      <c r="Q112" s="373">
        <v>3</v>
      </c>
      <c r="R112" s="383">
        <v>31784.519999999997</v>
      </c>
      <c r="S112" s="390">
        <v>1.26</v>
      </c>
      <c r="T112" s="362">
        <v>25225.81</v>
      </c>
      <c r="U112" s="378"/>
      <c r="V112" s="383"/>
      <c r="W112" s="390"/>
      <c r="X112" s="363"/>
      <c r="Y112" s="398"/>
      <c r="Z112" s="381"/>
      <c r="AA112" s="393"/>
      <c r="AB112" s="360"/>
      <c r="AC112" s="749"/>
    </row>
    <row r="113" spans="1:29" s="299" customFormat="1" x14ac:dyDescent="0.25">
      <c r="A113" s="298"/>
      <c r="B113" s="656" t="s">
        <v>357</v>
      </c>
      <c r="C113" s="657" t="s">
        <v>356</v>
      </c>
      <c r="D113" s="667" t="s">
        <v>801</v>
      </c>
      <c r="E113" s="659">
        <v>7</v>
      </c>
      <c r="F113" s="640">
        <v>202692.09999999998</v>
      </c>
      <c r="G113" s="639">
        <v>26930</v>
      </c>
      <c r="H113" s="660">
        <v>7.53</v>
      </c>
      <c r="I113" s="650">
        <v>1</v>
      </c>
      <c r="J113" s="651">
        <v>42810.8</v>
      </c>
      <c r="K113" s="650">
        <v>5240</v>
      </c>
      <c r="L113" s="746">
        <v>8.17</v>
      </c>
      <c r="M113" s="370">
        <v>5</v>
      </c>
      <c r="N113" s="777">
        <v>136403.29999999999</v>
      </c>
      <c r="O113" s="390">
        <v>19590</v>
      </c>
      <c r="P113" s="362">
        <v>6.96</v>
      </c>
      <c r="Q113" s="373">
        <v>1</v>
      </c>
      <c r="R113" s="383">
        <v>23478</v>
      </c>
      <c r="S113" s="390">
        <v>2100</v>
      </c>
      <c r="T113" s="362">
        <v>11.18</v>
      </c>
      <c r="U113" s="378"/>
      <c r="V113" s="383"/>
      <c r="W113" s="390"/>
      <c r="X113" s="363"/>
      <c r="Y113" s="398"/>
      <c r="Z113" s="381"/>
      <c r="AA113" s="393"/>
      <c r="AB113" s="360"/>
      <c r="AC113" s="749"/>
    </row>
    <row r="114" spans="1:29" s="299" customFormat="1" x14ac:dyDescent="0.25">
      <c r="A114" s="298"/>
      <c r="B114" s="656" t="s">
        <v>852</v>
      </c>
      <c r="C114" s="657" t="s">
        <v>853</v>
      </c>
      <c r="D114" s="667" t="s">
        <v>801</v>
      </c>
      <c r="E114" s="659">
        <v>13</v>
      </c>
      <c r="F114" s="640">
        <v>3965255.9400000004</v>
      </c>
      <c r="G114" s="639">
        <v>72012</v>
      </c>
      <c r="H114" s="660">
        <v>55.06</v>
      </c>
      <c r="I114" s="650">
        <v>2</v>
      </c>
      <c r="J114" s="651">
        <v>677730</v>
      </c>
      <c r="K114" s="650">
        <v>13410</v>
      </c>
      <c r="L114" s="746">
        <v>50.54</v>
      </c>
      <c r="M114" s="370">
        <v>7</v>
      </c>
      <c r="N114" s="777">
        <v>1155600.6399999999</v>
      </c>
      <c r="O114" s="390">
        <v>19252</v>
      </c>
      <c r="P114" s="362">
        <v>60.02</v>
      </c>
      <c r="Q114" s="373">
        <v>4</v>
      </c>
      <c r="R114" s="383">
        <v>2131925.3000000003</v>
      </c>
      <c r="S114" s="390">
        <v>39350</v>
      </c>
      <c r="T114" s="362">
        <v>54.18</v>
      </c>
      <c r="U114" s="378"/>
      <c r="V114" s="383"/>
      <c r="W114" s="390"/>
      <c r="X114" s="363"/>
      <c r="Y114" s="398"/>
      <c r="Z114" s="381"/>
      <c r="AA114" s="393"/>
      <c r="AB114" s="360"/>
      <c r="AC114" s="749"/>
    </row>
    <row r="115" spans="1:29" s="299" customFormat="1" x14ac:dyDescent="0.25">
      <c r="A115" s="241"/>
      <c r="B115" s="756" t="s">
        <v>363</v>
      </c>
      <c r="C115" s="657" t="s">
        <v>360</v>
      </c>
      <c r="D115" s="667" t="s">
        <v>792</v>
      </c>
      <c r="E115" s="659">
        <v>3</v>
      </c>
      <c r="F115" s="640">
        <v>46827.22</v>
      </c>
      <c r="G115" s="639">
        <v>1206</v>
      </c>
      <c r="H115" s="660">
        <v>38.83</v>
      </c>
      <c r="I115" s="650"/>
      <c r="J115" s="651"/>
      <c r="K115" s="650"/>
      <c r="L115" s="746"/>
      <c r="M115" s="370">
        <v>2</v>
      </c>
      <c r="N115" s="777">
        <v>21586.720000000001</v>
      </c>
      <c r="O115" s="390">
        <v>756</v>
      </c>
      <c r="P115" s="362">
        <v>28.55</v>
      </c>
      <c r="Q115" s="373">
        <v>1</v>
      </c>
      <c r="R115" s="383">
        <v>25240.5</v>
      </c>
      <c r="S115" s="390">
        <v>450</v>
      </c>
      <c r="T115" s="362">
        <v>56.09</v>
      </c>
      <c r="U115" s="378"/>
      <c r="V115" s="383"/>
      <c r="W115" s="390"/>
      <c r="X115" s="363"/>
      <c r="Y115" s="398"/>
      <c r="Z115" s="381"/>
      <c r="AA115" s="393"/>
      <c r="AB115" s="360"/>
      <c r="AC115" s="749"/>
    </row>
    <row r="116" spans="1:29" s="299" customFormat="1" x14ac:dyDescent="0.25">
      <c r="A116" s="241"/>
      <c r="B116" s="656" t="s">
        <v>100</v>
      </c>
      <c r="C116" s="657" t="s">
        <v>362</v>
      </c>
      <c r="D116" s="667" t="s">
        <v>792</v>
      </c>
      <c r="E116" s="659">
        <v>12</v>
      </c>
      <c r="F116" s="640">
        <v>383220.29999999993</v>
      </c>
      <c r="G116" s="639">
        <v>11640</v>
      </c>
      <c r="H116" s="660">
        <v>32.92</v>
      </c>
      <c r="I116" s="650">
        <v>2</v>
      </c>
      <c r="J116" s="651">
        <v>50278.8</v>
      </c>
      <c r="K116" s="650">
        <v>1640</v>
      </c>
      <c r="L116" s="746">
        <v>30.66</v>
      </c>
      <c r="M116" s="370">
        <v>6</v>
      </c>
      <c r="N116" s="777">
        <v>131274.6</v>
      </c>
      <c r="O116" s="390">
        <v>3670</v>
      </c>
      <c r="P116" s="362">
        <v>35.770000000000003</v>
      </c>
      <c r="Q116" s="373">
        <v>4</v>
      </c>
      <c r="R116" s="383">
        <v>201666.9</v>
      </c>
      <c r="S116" s="390">
        <v>6330</v>
      </c>
      <c r="T116" s="362">
        <v>31.86</v>
      </c>
      <c r="U116" s="378"/>
      <c r="V116" s="383"/>
      <c r="W116" s="390"/>
      <c r="X116" s="363"/>
      <c r="Y116" s="398"/>
      <c r="Z116" s="381"/>
      <c r="AA116" s="393"/>
      <c r="AB116" s="360"/>
      <c r="AC116" s="749"/>
    </row>
    <row r="117" spans="1:29" s="299" customFormat="1" x14ac:dyDescent="0.25">
      <c r="A117" s="241"/>
      <c r="B117" s="656" t="s">
        <v>924</v>
      </c>
      <c r="C117" s="657" t="s">
        <v>101</v>
      </c>
      <c r="D117" s="667" t="s">
        <v>797</v>
      </c>
      <c r="E117" s="659">
        <v>3</v>
      </c>
      <c r="F117" s="640">
        <v>152548.04999999999</v>
      </c>
      <c r="G117" s="639">
        <v>63395</v>
      </c>
      <c r="H117" s="660">
        <v>2.41</v>
      </c>
      <c r="I117" s="650">
        <v>2</v>
      </c>
      <c r="J117" s="651">
        <v>43367.25</v>
      </c>
      <c r="K117" s="650">
        <v>9875</v>
      </c>
      <c r="L117" s="746">
        <v>4.3899999999999997</v>
      </c>
      <c r="M117" s="370"/>
      <c r="N117" s="777"/>
      <c r="O117" s="390"/>
      <c r="P117" s="362"/>
      <c r="Q117" s="373">
        <v>1</v>
      </c>
      <c r="R117" s="383">
        <v>109180.8</v>
      </c>
      <c r="S117" s="390">
        <v>53520</v>
      </c>
      <c r="T117" s="362">
        <v>2.04</v>
      </c>
      <c r="U117" s="378"/>
      <c r="V117" s="383"/>
      <c r="W117" s="390"/>
      <c r="X117" s="363"/>
      <c r="Y117" s="398"/>
      <c r="Z117" s="381"/>
      <c r="AA117" s="393"/>
      <c r="AB117" s="360"/>
      <c r="AC117" s="749"/>
    </row>
    <row r="118" spans="1:29" s="299" customFormat="1" x14ac:dyDescent="0.25">
      <c r="A118" s="241"/>
      <c r="B118" s="656" t="s">
        <v>102</v>
      </c>
      <c r="C118" s="657" t="s">
        <v>101</v>
      </c>
      <c r="D118" s="667" t="s">
        <v>797</v>
      </c>
      <c r="E118" s="659">
        <v>19</v>
      </c>
      <c r="F118" s="640">
        <v>3061954.3</v>
      </c>
      <c r="G118" s="639">
        <v>1495526</v>
      </c>
      <c r="H118" s="660">
        <v>2.0499999999999998</v>
      </c>
      <c r="I118" s="650">
        <v>2</v>
      </c>
      <c r="J118" s="651">
        <v>317050</v>
      </c>
      <c r="K118" s="650">
        <v>168380</v>
      </c>
      <c r="L118" s="746">
        <v>1.88</v>
      </c>
      <c r="M118" s="370">
        <v>10</v>
      </c>
      <c r="N118" s="777">
        <v>1565790.1</v>
      </c>
      <c r="O118" s="390">
        <v>782986</v>
      </c>
      <c r="P118" s="362">
        <v>2</v>
      </c>
      <c r="Q118" s="373">
        <v>5</v>
      </c>
      <c r="R118" s="383">
        <v>1138565.8</v>
      </c>
      <c r="S118" s="390">
        <v>542430</v>
      </c>
      <c r="T118" s="362">
        <v>2.1</v>
      </c>
      <c r="U118" s="378">
        <v>1</v>
      </c>
      <c r="V118" s="383">
        <v>15198.4</v>
      </c>
      <c r="W118" s="390">
        <v>230</v>
      </c>
      <c r="X118" s="363">
        <v>66.08</v>
      </c>
      <c r="Y118" s="398">
        <v>1</v>
      </c>
      <c r="Z118" s="381">
        <v>25350</v>
      </c>
      <c r="AA118" s="393">
        <v>1500</v>
      </c>
      <c r="AB118" s="360">
        <v>16.899999999999999</v>
      </c>
      <c r="AC118" s="749"/>
    </row>
    <row r="119" spans="1:29" s="299" customFormat="1" x14ac:dyDescent="0.25">
      <c r="A119" s="241"/>
      <c r="B119" s="656" t="s">
        <v>855</v>
      </c>
      <c r="C119" s="657" t="s">
        <v>856</v>
      </c>
      <c r="D119" s="667" t="s">
        <v>797</v>
      </c>
      <c r="E119" s="659">
        <v>2</v>
      </c>
      <c r="F119" s="640">
        <v>317600</v>
      </c>
      <c r="G119" s="639">
        <v>269000</v>
      </c>
      <c r="H119" s="660">
        <v>1.18</v>
      </c>
      <c r="I119" s="650"/>
      <c r="J119" s="651"/>
      <c r="K119" s="650"/>
      <c r="L119" s="746"/>
      <c r="M119" s="370">
        <v>1</v>
      </c>
      <c r="N119" s="777">
        <v>25280</v>
      </c>
      <c r="O119" s="390">
        <v>8000</v>
      </c>
      <c r="P119" s="362">
        <v>3.16</v>
      </c>
      <c r="Q119" s="373">
        <v>1</v>
      </c>
      <c r="R119" s="383">
        <v>292320</v>
      </c>
      <c r="S119" s="390">
        <v>261000</v>
      </c>
      <c r="T119" s="362">
        <v>1.1200000000000001</v>
      </c>
      <c r="U119" s="378"/>
      <c r="V119" s="383"/>
      <c r="W119" s="390"/>
      <c r="X119" s="363"/>
      <c r="Y119" s="398"/>
      <c r="Z119" s="381"/>
      <c r="AA119" s="393"/>
      <c r="AB119" s="360"/>
      <c r="AC119" s="749"/>
    </row>
    <row r="120" spans="1:29" s="299" customFormat="1" x14ac:dyDescent="0.25">
      <c r="A120" s="241"/>
      <c r="B120" s="656" t="s">
        <v>371</v>
      </c>
      <c r="C120" s="657" t="s">
        <v>858</v>
      </c>
      <c r="D120" s="667" t="s">
        <v>797</v>
      </c>
      <c r="E120" s="659">
        <v>2</v>
      </c>
      <c r="F120" s="640">
        <v>43938.1</v>
      </c>
      <c r="G120" s="639">
        <v>41630</v>
      </c>
      <c r="H120" s="660">
        <v>1.06</v>
      </c>
      <c r="I120" s="650">
        <v>2</v>
      </c>
      <c r="J120" s="651">
        <v>43938.1</v>
      </c>
      <c r="K120" s="650">
        <v>41630</v>
      </c>
      <c r="L120" s="746">
        <v>1.06</v>
      </c>
      <c r="M120" s="370"/>
      <c r="N120" s="777"/>
      <c r="O120" s="390"/>
      <c r="P120" s="362"/>
      <c r="Q120" s="373"/>
      <c r="R120" s="383"/>
      <c r="S120" s="390"/>
      <c r="T120" s="362"/>
      <c r="U120" s="378"/>
      <c r="V120" s="383"/>
      <c r="W120" s="390"/>
      <c r="X120" s="363"/>
      <c r="Y120" s="398"/>
      <c r="Z120" s="381"/>
      <c r="AA120" s="393"/>
      <c r="AB120" s="360"/>
      <c r="AC120" s="749"/>
    </row>
    <row r="121" spans="1:29" s="299" customFormat="1" x14ac:dyDescent="0.25">
      <c r="A121" s="241"/>
      <c r="B121" s="656" t="s">
        <v>931</v>
      </c>
      <c r="C121" s="657" t="s">
        <v>932</v>
      </c>
      <c r="D121" s="667" t="s">
        <v>797</v>
      </c>
      <c r="E121" s="659">
        <v>1</v>
      </c>
      <c r="F121" s="640">
        <v>75816</v>
      </c>
      <c r="G121" s="639">
        <v>31200</v>
      </c>
      <c r="H121" s="660">
        <v>2.4300000000000002</v>
      </c>
      <c r="I121" s="650"/>
      <c r="J121" s="651"/>
      <c r="K121" s="650"/>
      <c r="L121" s="746"/>
      <c r="M121" s="370">
        <v>1</v>
      </c>
      <c r="N121" s="777">
        <v>75816</v>
      </c>
      <c r="O121" s="390">
        <v>31200</v>
      </c>
      <c r="P121" s="362">
        <v>2.4300000000000002</v>
      </c>
      <c r="Q121" s="373"/>
      <c r="R121" s="383"/>
      <c r="S121" s="390"/>
      <c r="T121" s="362"/>
      <c r="U121" s="378"/>
      <c r="V121" s="383"/>
      <c r="W121" s="390"/>
      <c r="X121" s="363"/>
      <c r="Y121" s="398"/>
      <c r="Z121" s="381"/>
      <c r="AA121" s="393"/>
      <c r="AB121" s="360"/>
      <c r="AC121" s="749"/>
    </row>
    <row r="122" spans="1:29" s="299" customFormat="1" x14ac:dyDescent="0.25">
      <c r="A122" s="241"/>
      <c r="B122" s="782" t="s">
        <v>383</v>
      </c>
      <c r="C122" s="783" t="s">
        <v>384</v>
      </c>
      <c r="D122" s="784" t="s">
        <v>792</v>
      </c>
      <c r="E122" s="661">
        <v>7</v>
      </c>
      <c r="F122" s="655">
        <v>27529812.800000001</v>
      </c>
      <c r="G122" s="654">
        <v>338500</v>
      </c>
      <c r="H122" s="662">
        <v>81.33</v>
      </c>
      <c r="I122" s="772"/>
      <c r="J122" s="773"/>
      <c r="K122" s="772"/>
      <c r="L122" s="774"/>
      <c r="M122" s="593">
        <v>4</v>
      </c>
      <c r="N122" s="778">
        <v>9555291.1999999993</v>
      </c>
      <c r="O122" s="595">
        <v>111080</v>
      </c>
      <c r="P122" s="596">
        <v>86.02</v>
      </c>
      <c r="Q122" s="597">
        <v>3</v>
      </c>
      <c r="R122" s="309">
        <v>17974521.600000001</v>
      </c>
      <c r="S122" s="595">
        <v>227420</v>
      </c>
      <c r="T122" s="596">
        <v>79.040000000000006</v>
      </c>
      <c r="U122" s="598"/>
      <c r="V122" s="309"/>
      <c r="W122" s="595"/>
      <c r="X122" s="592"/>
      <c r="Y122" s="599"/>
      <c r="Z122" s="586"/>
      <c r="AA122" s="600"/>
      <c r="AB122" s="588"/>
      <c r="AC122" s="749"/>
    </row>
    <row r="123" spans="1:29" s="299" customFormat="1" x14ac:dyDescent="0.25">
      <c r="A123" s="241"/>
      <c r="B123" s="652" t="s">
        <v>30</v>
      </c>
      <c r="C123" s="658" t="s">
        <v>385</v>
      </c>
      <c r="D123" s="666" t="s">
        <v>792</v>
      </c>
      <c r="E123" s="661">
        <v>8</v>
      </c>
      <c r="F123" s="655">
        <v>29007484.199999999</v>
      </c>
      <c r="G123" s="654">
        <v>355460</v>
      </c>
      <c r="H123" s="662">
        <v>81.61</v>
      </c>
      <c r="I123" s="772">
        <v>1</v>
      </c>
      <c r="J123" s="773">
        <v>4024888</v>
      </c>
      <c r="K123" s="772">
        <v>57400</v>
      </c>
      <c r="L123" s="774">
        <v>70.12</v>
      </c>
      <c r="M123" s="593">
        <v>5</v>
      </c>
      <c r="N123" s="778">
        <v>18457218.600000001</v>
      </c>
      <c r="O123" s="595">
        <v>235580</v>
      </c>
      <c r="P123" s="596">
        <v>78.349999999999994</v>
      </c>
      <c r="Q123" s="597">
        <v>1</v>
      </c>
      <c r="R123" s="309">
        <v>5648832</v>
      </c>
      <c r="S123" s="595">
        <v>57600</v>
      </c>
      <c r="T123" s="596">
        <v>98.07</v>
      </c>
      <c r="U123" s="598"/>
      <c r="V123" s="309"/>
      <c r="W123" s="595"/>
      <c r="X123" s="592"/>
      <c r="Y123" s="599">
        <v>1</v>
      </c>
      <c r="Z123" s="586">
        <v>876545.6</v>
      </c>
      <c r="AA123" s="600">
        <v>4880</v>
      </c>
      <c r="AB123" s="588">
        <v>179.62</v>
      </c>
      <c r="AC123" s="749"/>
    </row>
    <row r="124" spans="1:29" s="299" customFormat="1" x14ac:dyDescent="0.25">
      <c r="A124" s="241"/>
      <c r="B124" s="652" t="s">
        <v>103</v>
      </c>
      <c r="C124" s="658" t="s">
        <v>386</v>
      </c>
      <c r="D124" s="666" t="s">
        <v>792</v>
      </c>
      <c r="E124" s="661">
        <v>8</v>
      </c>
      <c r="F124" s="655">
        <v>18703049</v>
      </c>
      <c r="G124" s="654">
        <v>247100</v>
      </c>
      <c r="H124" s="662">
        <v>75.69</v>
      </c>
      <c r="I124" s="772">
        <v>2</v>
      </c>
      <c r="J124" s="773">
        <v>6794702</v>
      </c>
      <c r="K124" s="772">
        <v>97700</v>
      </c>
      <c r="L124" s="774">
        <v>69.55</v>
      </c>
      <c r="M124" s="593">
        <v>2</v>
      </c>
      <c r="N124" s="778">
        <v>2865184</v>
      </c>
      <c r="O124" s="595">
        <v>37200</v>
      </c>
      <c r="P124" s="596">
        <v>77.02</v>
      </c>
      <c r="Q124" s="597">
        <v>4</v>
      </c>
      <c r="R124" s="309">
        <v>9043163</v>
      </c>
      <c r="S124" s="595">
        <v>112200</v>
      </c>
      <c r="T124" s="596">
        <v>80.599999999999994</v>
      </c>
      <c r="U124" s="598"/>
      <c r="V124" s="309"/>
      <c r="W124" s="595"/>
      <c r="X124" s="592"/>
      <c r="Y124" s="599"/>
      <c r="Z124" s="586"/>
      <c r="AA124" s="600"/>
      <c r="AB124" s="588"/>
      <c r="AC124" s="749"/>
    </row>
    <row r="125" spans="1:29" s="299" customFormat="1" x14ac:dyDescent="0.25">
      <c r="A125" s="241"/>
      <c r="B125" s="652" t="s">
        <v>31</v>
      </c>
      <c r="C125" s="658" t="s">
        <v>387</v>
      </c>
      <c r="D125" s="666" t="s">
        <v>792</v>
      </c>
      <c r="E125" s="661">
        <v>3</v>
      </c>
      <c r="F125" s="655">
        <v>5885391</v>
      </c>
      <c r="G125" s="654">
        <v>75100</v>
      </c>
      <c r="H125" s="662">
        <v>78.37</v>
      </c>
      <c r="I125" s="772"/>
      <c r="J125" s="773"/>
      <c r="K125" s="772"/>
      <c r="L125" s="774"/>
      <c r="M125" s="593">
        <v>3</v>
      </c>
      <c r="N125" s="778">
        <v>5885391</v>
      </c>
      <c r="O125" s="595">
        <v>75100</v>
      </c>
      <c r="P125" s="596">
        <v>78.37</v>
      </c>
      <c r="Q125" s="597"/>
      <c r="R125" s="309"/>
      <c r="S125" s="595"/>
      <c r="T125" s="596"/>
      <c r="U125" s="598"/>
      <c r="V125" s="309"/>
      <c r="W125" s="595"/>
      <c r="X125" s="592"/>
      <c r="Y125" s="599"/>
      <c r="Z125" s="586"/>
      <c r="AA125" s="600"/>
      <c r="AB125" s="588"/>
      <c r="AC125" s="749"/>
    </row>
    <row r="126" spans="1:29" s="299" customFormat="1" x14ac:dyDescent="0.25">
      <c r="A126" s="241"/>
      <c r="B126" s="652" t="s">
        <v>104</v>
      </c>
      <c r="C126" s="658" t="s">
        <v>388</v>
      </c>
      <c r="D126" s="666" t="s">
        <v>792</v>
      </c>
      <c r="E126" s="661">
        <v>8</v>
      </c>
      <c r="F126" s="655">
        <v>8832462</v>
      </c>
      <c r="G126" s="654">
        <v>98100</v>
      </c>
      <c r="H126" s="662">
        <v>90.04</v>
      </c>
      <c r="I126" s="772">
        <v>2</v>
      </c>
      <c r="J126" s="773">
        <v>2443680</v>
      </c>
      <c r="K126" s="772">
        <v>30000</v>
      </c>
      <c r="L126" s="774">
        <v>81.459999999999994</v>
      </c>
      <c r="M126" s="593">
        <v>5</v>
      </c>
      <c r="N126" s="778">
        <v>5148696</v>
      </c>
      <c r="O126" s="595">
        <v>55800</v>
      </c>
      <c r="P126" s="596">
        <v>92.27</v>
      </c>
      <c r="Q126" s="597">
        <v>1</v>
      </c>
      <c r="R126" s="309">
        <v>1240086</v>
      </c>
      <c r="S126" s="595">
        <v>12300</v>
      </c>
      <c r="T126" s="596">
        <v>100.82</v>
      </c>
      <c r="U126" s="598"/>
      <c r="V126" s="309"/>
      <c r="W126" s="595"/>
      <c r="X126" s="592"/>
      <c r="Y126" s="599"/>
      <c r="Z126" s="586"/>
      <c r="AA126" s="600"/>
      <c r="AB126" s="588"/>
      <c r="AC126" s="749"/>
    </row>
    <row r="127" spans="1:29" s="299" customFormat="1" x14ac:dyDescent="0.25">
      <c r="A127" s="241"/>
      <c r="B127" s="652" t="s">
        <v>389</v>
      </c>
      <c r="C127" s="658" t="s">
        <v>390</v>
      </c>
      <c r="D127" s="666" t="s">
        <v>792</v>
      </c>
      <c r="E127" s="661">
        <v>5</v>
      </c>
      <c r="F127" s="655">
        <v>5964103</v>
      </c>
      <c r="G127" s="654">
        <v>83550</v>
      </c>
      <c r="H127" s="662">
        <v>71.38</v>
      </c>
      <c r="I127" s="772">
        <v>1</v>
      </c>
      <c r="J127" s="773">
        <v>2599687</v>
      </c>
      <c r="K127" s="772">
        <v>38900</v>
      </c>
      <c r="L127" s="774">
        <v>66.83</v>
      </c>
      <c r="M127" s="593">
        <v>3</v>
      </c>
      <c r="N127" s="778">
        <v>2437872</v>
      </c>
      <c r="O127" s="595">
        <v>30100</v>
      </c>
      <c r="P127" s="596">
        <v>80.989999999999995</v>
      </c>
      <c r="Q127" s="597">
        <v>1</v>
      </c>
      <c r="R127" s="309">
        <v>926544</v>
      </c>
      <c r="S127" s="595">
        <v>14550</v>
      </c>
      <c r="T127" s="596">
        <v>63.68</v>
      </c>
      <c r="U127" s="598"/>
      <c r="V127" s="309"/>
      <c r="W127" s="595"/>
      <c r="X127" s="592"/>
      <c r="Y127" s="599"/>
      <c r="Z127" s="586"/>
      <c r="AA127" s="600"/>
      <c r="AB127" s="588"/>
      <c r="AC127" s="749"/>
    </row>
    <row r="128" spans="1:29" s="299" customFormat="1" x14ac:dyDescent="0.25">
      <c r="A128" s="241"/>
      <c r="B128" s="656" t="s">
        <v>937</v>
      </c>
      <c r="C128" s="657" t="s">
        <v>938</v>
      </c>
      <c r="D128" s="667" t="s">
        <v>863</v>
      </c>
      <c r="E128" s="659">
        <v>9</v>
      </c>
      <c r="F128" s="640">
        <v>91978.2</v>
      </c>
      <c r="G128" s="639">
        <v>48</v>
      </c>
      <c r="H128" s="660">
        <v>1916.21</v>
      </c>
      <c r="I128" s="650"/>
      <c r="J128" s="651"/>
      <c r="K128" s="650"/>
      <c r="L128" s="746"/>
      <c r="M128" s="370">
        <v>3</v>
      </c>
      <c r="N128" s="777">
        <v>12944.93</v>
      </c>
      <c r="O128" s="390">
        <v>9</v>
      </c>
      <c r="P128" s="362">
        <v>1438.33</v>
      </c>
      <c r="Q128" s="373">
        <v>5</v>
      </c>
      <c r="R128" s="383">
        <v>70333.27</v>
      </c>
      <c r="S128" s="390">
        <v>37</v>
      </c>
      <c r="T128" s="362">
        <v>1900.9</v>
      </c>
      <c r="U128" s="378"/>
      <c r="V128" s="383"/>
      <c r="W128" s="390"/>
      <c r="X128" s="363"/>
      <c r="Y128" s="398">
        <v>1</v>
      </c>
      <c r="Z128" s="381">
        <v>8700</v>
      </c>
      <c r="AA128" s="393">
        <v>2</v>
      </c>
      <c r="AB128" s="360">
        <v>4350</v>
      </c>
      <c r="AC128" s="749"/>
    </row>
    <row r="129" spans="1:29" s="299" customFormat="1" x14ac:dyDescent="0.25">
      <c r="A129" s="241"/>
      <c r="B129" s="656" t="s">
        <v>33</v>
      </c>
      <c r="C129" s="657" t="s">
        <v>32</v>
      </c>
      <c r="D129" s="667" t="s">
        <v>864</v>
      </c>
      <c r="E129" s="659">
        <v>4</v>
      </c>
      <c r="F129" s="640">
        <v>48006.2</v>
      </c>
      <c r="G129" s="639">
        <v>42</v>
      </c>
      <c r="H129" s="660">
        <v>1143</v>
      </c>
      <c r="I129" s="650"/>
      <c r="J129" s="651"/>
      <c r="K129" s="650"/>
      <c r="L129" s="746"/>
      <c r="M129" s="370">
        <v>2</v>
      </c>
      <c r="N129" s="777">
        <v>13248.019999999999</v>
      </c>
      <c r="O129" s="390">
        <v>12</v>
      </c>
      <c r="P129" s="362">
        <v>1104</v>
      </c>
      <c r="Q129" s="373">
        <v>2</v>
      </c>
      <c r="R129" s="383">
        <v>34758.18</v>
      </c>
      <c r="S129" s="390">
        <v>30</v>
      </c>
      <c r="T129" s="362">
        <v>1158.6099999999999</v>
      </c>
      <c r="U129" s="378"/>
      <c r="V129" s="383"/>
      <c r="W129" s="390"/>
      <c r="X129" s="363"/>
      <c r="Y129" s="398"/>
      <c r="Z129" s="381"/>
      <c r="AA129" s="393"/>
      <c r="AB129" s="360"/>
      <c r="AC129" s="749"/>
    </row>
    <row r="130" spans="1:29" s="299" customFormat="1" x14ac:dyDescent="0.25">
      <c r="A130" s="241"/>
      <c r="B130" s="656" t="s">
        <v>1043</v>
      </c>
      <c r="C130" s="657" t="s">
        <v>1044</v>
      </c>
      <c r="D130" s="667" t="s">
        <v>797</v>
      </c>
      <c r="E130" s="659">
        <v>1</v>
      </c>
      <c r="F130" s="640">
        <v>312</v>
      </c>
      <c r="G130" s="639">
        <v>1.44</v>
      </c>
      <c r="H130" s="660">
        <v>216.67</v>
      </c>
      <c r="I130" s="650"/>
      <c r="J130" s="651"/>
      <c r="K130" s="650"/>
      <c r="L130" s="746"/>
      <c r="M130" s="370"/>
      <c r="N130" s="777"/>
      <c r="O130" s="390"/>
      <c r="P130" s="362"/>
      <c r="Q130" s="373">
        <v>1</v>
      </c>
      <c r="R130" s="383">
        <v>312</v>
      </c>
      <c r="S130" s="390">
        <v>1.44</v>
      </c>
      <c r="T130" s="362">
        <v>216.67</v>
      </c>
      <c r="U130" s="378"/>
      <c r="V130" s="383"/>
      <c r="W130" s="390"/>
      <c r="X130" s="363"/>
      <c r="Y130" s="398"/>
      <c r="Z130" s="381"/>
      <c r="AA130" s="393"/>
      <c r="AB130" s="360"/>
      <c r="AC130" s="749"/>
    </row>
    <row r="131" spans="1:29" s="299" customFormat="1" x14ac:dyDescent="0.25">
      <c r="A131" s="241"/>
      <c r="B131" s="656" t="s">
        <v>36</v>
      </c>
      <c r="C131" s="657" t="s">
        <v>35</v>
      </c>
      <c r="D131" s="667" t="s">
        <v>797</v>
      </c>
      <c r="E131" s="659">
        <v>4</v>
      </c>
      <c r="F131" s="640">
        <v>6621.99</v>
      </c>
      <c r="G131" s="639">
        <v>28.220000000000002</v>
      </c>
      <c r="H131" s="660">
        <v>234.66</v>
      </c>
      <c r="I131" s="650"/>
      <c r="J131" s="651"/>
      <c r="K131" s="650"/>
      <c r="L131" s="746"/>
      <c r="M131" s="370">
        <v>2</v>
      </c>
      <c r="N131" s="777">
        <v>1586.65</v>
      </c>
      <c r="O131" s="390">
        <v>6.14</v>
      </c>
      <c r="P131" s="362">
        <v>258.41000000000003</v>
      </c>
      <c r="Q131" s="373">
        <v>2</v>
      </c>
      <c r="R131" s="383">
        <v>5035.34</v>
      </c>
      <c r="S131" s="390">
        <v>22.080000000000002</v>
      </c>
      <c r="T131" s="362">
        <v>228.05</v>
      </c>
      <c r="U131" s="378"/>
      <c r="V131" s="383"/>
      <c r="W131" s="390"/>
      <c r="X131" s="363"/>
      <c r="Y131" s="398"/>
      <c r="Z131" s="381"/>
      <c r="AA131" s="393"/>
      <c r="AB131" s="360"/>
      <c r="AC131" s="749"/>
    </row>
    <row r="132" spans="1:29" s="299" customFormat="1" x14ac:dyDescent="0.25">
      <c r="A132" s="241"/>
      <c r="B132" s="656" t="s">
        <v>38</v>
      </c>
      <c r="C132" s="657" t="s">
        <v>37</v>
      </c>
      <c r="D132" s="667" t="s">
        <v>797</v>
      </c>
      <c r="E132" s="659">
        <v>4</v>
      </c>
      <c r="F132" s="640">
        <v>40879.54</v>
      </c>
      <c r="G132" s="639">
        <v>153.67000000000002</v>
      </c>
      <c r="H132" s="660">
        <v>266.02</v>
      </c>
      <c r="I132" s="650"/>
      <c r="J132" s="651"/>
      <c r="K132" s="650"/>
      <c r="L132" s="746"/>
      <c r="M132" s="370">
        <v>2</v>
      </c>
      <c r="N132" s="777">
        <v>6559.55</v>
      </c>
      <c r="O132" s="390">
        <v>26.029999999999998</v>
      </c>
      <c r="P132" s="362">
        <v>252</v>
      </c>
      <c r="Q132" s="373">
        <v>2</v>
      </c>
      <c r="R132" s="383">
        <v>34319.99</v>
      </c>
      <c r="S132" s="390">
        <v>127.64</v>
      </c>
      <c r="T132" s="362">
        <v>268.88</v>
      </c>
      <c r="U132" s="378"/>
      <c r="V132" s="383"/>
      <c r="W132" s="390"/>
      <c r="X132" s="363"/>
      <c r="Y132" s="398"/>
      <c r="Z132" s="381"/>
      <c r="AA132" s="393"/>
      <c r="AB132" s="360"/>
      <c r="AC132" s="749"/>
    </row>
    <row r="133" spans="1:29" s="299" customFormat="1" x14ac:dyDescent="0.25">
      <c r="A133" s="298"/>
      <c r="B133" s="751" t="s">
        <v>40</v>
      </c>
      <c r="C133" s="752" t="s">
        <v>39</v>
      </c>
      <c r="D133" s="753" t="s">
        <v>797</v>
      </c>
      <c r="E133" s="659">
        <v>13</v>
      </c>
      <c r="F133" s="640">
        <v>21364.430000000004</v>
      </c>
      <c r="G133" s="639">
        <v>118.27000000000001</v>
      </c>
      <c r="H133" s="660">
        <v>180.64</v>
      </c>
      <c r="I133" s="650">
        <v>1</v>
      </c>
      <c r="J133" s="651">
        <v>52.52</v>
      </c>
      <c r="K133" s="650">
        <v>0.45</v>
      </c>
      <c r="L133" s="746">
        <v>116.71</v>
      </c>
      <c r="M133" s="370">
        <v>6</v>
      </c>
      <c r="N133" s="777">
        <v>3302.8499999999995</v>
      </c>
      <c r="O133" s="390">
        <v>19.610000000000003</v>
      </c>
      <c r="P133" s="362">
        <v>168.43</v>
      </c>
      <c r="Q133" s="373">
        <v>6</v>
      </c>
      <c r="R133" s="383">
        <v>18009.060000000001</v>
      </c>
      <c r="S133" s="390">
        <v>98.21</v>
      </c>
      <c r="T133" s="362">
        <v>183.37</v>
      </c>
      <c r="U133" s="378"/>
      <c r="V133" s="383"/>
      <c r="W133" s="390"/>
      <c r="X133" s="363"/>
      <c r="Y133" s="398"/>
      <c r="Z133" s="381"/>
      <c r="AA133" s="393"/>
      <c r="AB133" s="360"/>
      <c r="AC133" s="749"/>
    </row>
    <row r="134" spans="1:29" s="299" customFormat="1" x14ac:dyDescent="0.25">
      <c r="A134" s="241"/>
      <c r="B134" s="756" t="s">
        <v>41</v>
      </c>
      <c r="C134" s="657" t="s">
        <v>865</v>
      </c>
      <c r="D134" s="667" t="s">
        <v>797</v>
      </c>
      <c r="E134" s="659">
        <v>13</v>
      </c>
      <c r="F134" s="640">
        <v>16013.96</v>
      </c>
      <c r="G134" s="639">
        <v>73.33</v>
      </c>
      <c r="H134" s="660">
        <v>218.38</v>
      </c>
      <c r="I134" s="650">
        <v>2</v>
      </c>
      <c r="J134" s="651">
        <v>2045.86</v>
      </c>
      <c r="K134" s="650">
        <v>11.44</v>
      </c>
      <c r="L134" s="746">
        <v>178.83</v>
      </c>
      <c r="M134" s="370">
        <v>8</v>
      </c>
      <c r="N134" s="777">
        <v>7590.57</v>
      </c>
      <c r="O134" s="390">
        <v>34.57</v>
      </c>
      <c r="P134" s="362">
        <v>219.57</v>
      </c>
      <c r="Q134" s="373">
        <v>3</v>
      </c>
      <c r="R134" s="383">
        <v>6377.5299999999988</v>
      </c>
      <c r="S134" s="390">
        <v>27.32</v>
      </c>
      <c r="T134" s="362">
        <v>233.44</v>
      </c>
      <c r="U134" s="378"/>
      <c r="V134" s="383"/>
      <c r="W134" s="390"/>
      <c r="X134" s="363"/>
      <c r="Y134" s="398"/>
      <c r="Z134" s="381"/>
      <c r="AA134" s="393"/>
      <c r="AB134" s="360"/>
      <c r="AC134" s="749"/>
    </row>
    <row r="135" spans="1:29" s="299" customFormat="1" x14ac:dyDescent="0.25">
      <c r="A135" s="298"/>
      <c r="B135" s="656" t="s">
        <v>43</v>
      </c>
      <c r="C135" s="657" t="s">
        <v>42</v>
      </c>
      <c r="D135" s="667" t="s">
        <v>863</v>
      </c>
      <c r="E135" s="659">
        <v>19</v>
      </c>
      <c r="F135" s="640">
        <v>56924.669999999991</v>
      </c>
      <c r="G135" s="639">
        <v>421</v>
      </c>
      <c r="H135" s="660">
        <v>135.21</v>
      </c>
      <c r="I135" s="650">
        <v>3</v>
      </c>
      <c r="J135" s="651">
        <v>3102.48</v>
      </c>
      <c r="K135" s="650">
        <v>17</v>
      </c>
      <c r="L135" s="746">
        <v>182.5</v>
      </c>
      <c r="M135" s="370">
        <v>10</v>
      </c>
      <c r="N135" s="777">
        <v>17338.87</v>
      </c>
      <c r="O135" s="390">
        <v>126</v>
      </c>
      <c r="P135" s="362">
        <v>137.61000000000001</v>
      </c>
      <c r="Q135" s="373">
        <v>6</v>
      </c>
      <c r="R135" s="383">
        <v>36483.32</v>
      </c>
      <c r="S135" s="390">
        <v>278</v>
      </c>
      <c r="T135" s="362">
        <v>131.22999999999999</v>
      </c>
      <c r="U135" s="378"/>
      <c r="V135" s="383"/>
      <c r="W135" s="390"/>
      <c r="X135" s="363"/>
      <c r="Y135" s="398"/>
      <c r="Z135" s="381"/>
      <c r="AA135" s="393"/>
      <c r="AB135" s="360"/>
      <c r="AC135" s="749"/>
    </row>
    <row r="136" spans="1:29" s="299" customFormat="1" x14ac:dyDescent="0.25">
      <c r="A136" s="241"/>
      <c r="B136" s="756" t="s">
        <v>45</v>
      </c>
      <c r="C136" s="657" t="s">
        <v>44</v>
      </c>
      <c r="D136" s="667" t="s">
        <v>863</v>
      </c>
      <c r="E136" s="659">
        <v>12</v>
      </c>
      <c r="F136" s="640">
        <v>14024.250000000002</v>
      </c>
      <c r="G136" s="639">
        <v>40</v>
      </c>
      <c r="H136" s="660">
        <v>350.61</v>
      </c>
      <c r="I136" s="650">
        <v>1</v>
      </c>
      <c r="J136" s="651">
        <v>355.19</v>
      </c>
      <c r="K136" s="650">
        <v>1</v>
      </c>
      <c r="L136" s="746">
        <v>355.19</v>
      </c>
      <c r="M136" s="370">
        <v>4</v>
      </c>
      <c r="N136" s="777">
        <v>3608.02</v>
      </c>
      <c r="O136" s="390">
        <v>13</v>
      </c>
      <c r="P136" s="362">
        <v>277.54000000000002</v>
      </c>
      <c r="Q136" s="373">
        <v>6</v>
      </c>
      <c r="R136" s="383">
        <v>7999.7099999999991</v>
      </c>
      <c r="S136" s="390">
        <v>25</v>
      </c>
      <c r="T136" s="362">
        <v>319.99</v>
      </c>
      <c r="U136" s="378"/>
      <c r="V136" s="383"/>
      <c r="W136" s="390"/>
      <c r="X136" s="363"/>
      <c r="Y136" s="398">
        <v>1</v>
      </c>
      <c r="Z136" s="381">
        <v>2061.33</v>
      </c>
      <c r="AA136" s="393">
        <v>1</v>
      </c>
      <c r="AB136" s="360">
        <v>2061.33</v>
      </c>
      <c r="AC136" s="749"/>
    </row>
    <row r="137" spans="1:29" s="299" customFormat="1" x14ac:dyDescent="0.25">
      <c r="A137" s="241"/>
      <c r="B137" s="656" t="s">
        <v>868</v>
      </c>
      <c r="C137" s="657" t="s">
        <v>869</v>
      </c>
      <c r="D137" s="667" t="s">
        <v>864</v>
      </c>
      <c r="E137" s="659">
        <v>3</v>
      </c>
      <c r="F137" s="640">
        <v>8716.619999999999</v>
      </c>
      <c r="G137" s="639">
        <v>28</v>
      </c>
      <c r="H137" s="660">
        <v>311.31</v>
      </c>
      <c r="I137" s="650"/>
      <c r="J137" s="651"/>
      <c r="K137" s="650"/>
      <c r="L137" s="746"/>
      <c r="M137" s="370">
        <v>2</v>
      </c>
      <c r="N137" s="777">
        <v>3836.62</v>
      </c>
      <c r="O137" s="390">
        <v>12</v>
      </c>
      <c r="P137" s="362">
        <v>319.72000000000003</v>
      </c>
      <c r="Q137" s="373">
        <v>1</v>
      </c>
      <c r="R137" s="383">
        <v>4880</v>
      </c>
      <c r="S137" s="390">
        <v>16</v>
      </c>
      <c r="T137" s="362">
        <v>305</v>
      </c>
      <c r="U137" s="378"/>
      <c r="V137" s="383"/>
      <c r="W137" s="390"/>
      <c r="X137" s="363"/>
      <c r="Y137" s="398"/>
      <c r="Z137" s="381"/>
      <c r="AA137" s="393"/>
      <c r="AB137" s="360"/>
      <c r="AC137" s="749"/>
    </row>
    <row r="138" spans="1:29" s="299" customFormat="1" ht="14.25" customHeight="1" x14ac:dyDescent="0.25">
      <c r="A138" s="241"/>
      <c r="B138" s="656" t="s">
        <v>47</v>
      </c>
      <c r="C138" s="657" t="s">
        <v>46</v>
      </c>
      <c r="D138" s="667" t="s">
        <v>863</v>
      </c>
      <c r="E138" s="659">
        <v>17</v>
      </c>
      <c r="F138" s="640">
        <v>29517.66</v>
      </c>
      <c r="G138" s="639">
        <v>451</v>
      </c>
      <c r="H138" s="660">
        <v>65.45</v>
      </c>
      <c r="I138" s="650">
        <v>2</v>
      </c>
      <c r="J138" s="651">
        <v>916.4</v>
      </c>
      <c r="K138" s="650">
        <v>13</v>
      </c>
      <c r="L138" s="746">
        <v>70.489999999999995</v>
      </c>
      <c r="M138" s="370">
        <v>9</v>
      </c>
      <c r="N138" s="777">
        <v>8362.99</v>
      </c>
      <c r="O138" s="390">
        <v>115</v>
      </c>
      <c r="P138" s="362">
        <v>72.72</v>
      </c>
      <c r="Q138" s="373">
        <v>6</v>
      </c>
      <c r="R138" s="383">
        <v>20238.269999999997</v>
      </c>
      <c r="S138" s="390">
        <v>323</v>
      </c>
      <c r="T138" s="362">
        <v>62.66</v>
      </c>
      <c r="U138" s="378"/>
      <c r="V138" s="383"/>
      <c r="W138" s="390"/>
      <c r="X138" s="363"/>
      <c r="Y138" s="398"/>
      <c r="Z138" s="385"/>
      <c r="AA138" s="395"/>
      <c r="AB138" s="364"/>
      <c r="AC138" s="749"/>
    </row>
    <row r="139" spans="1:29" s="299" customFormat="1" x14ac:dyDescent="0.25">
      <c r="A139" s="241"/>
      <c r="B139" s="656" t="s">
        <v>49</v>
      </c>
      <c r="C139" s="657" t="s">
        <v>48</v>
      </c>
      <c r="D139" s="667" t="s">
        <v>863</v>
      </c>
      <c r="E139" s="659">
        <v>9</v>
      </c>
      <c r="F139" s="640">
        <v>10467.51</v>
      </c>
      <c r="G139" s="639">
        <v>43</v>
      </c>
      <c r="H139" s="660">
        <v>243.43</v>
      </c>
      <c r="I139" s="650">
        <v>1</v>
      </c>
      <c r="J139" s="651">
        <v>866.1</v>
      </c>
      <c r="K139" s="650">
        <v>5</v>
      </c>
      <c r="L139" s="746">
        <v>173.22</v>
      </c>
      <c r="M139" s="370">
        <v>4</v>
      </c>
      <c r="N139" s="777">
        <v>3616.15</v>
      </c>
      <c r="O139" s="390">
        <v>14</v>
      </c>
      <c r="P139" s="362">
        <v>258.3</v>
      </c>
      <c r="Q139" s="373">
        <v>4</v>
      </c>
      <c r="R139" s="383">
        <v>5985.26</v>
      </c>
      <c r="S139" s="390">
        <v>24</v>
      </c>
      <c r="T139" s="362">
        <v>249.39</v>
      </c>
      <c r="U139" s="378"/>
      <c r="V139" s="383"/>
      <c r="W139" s="390"/>
      <c r="X139" s="363"/>
      <c r="Y139" s="398"/>
      <c r="Z139" s="381"/>
      <c r="AA139" s="393"/>
      <c r="AB139" s="360"/>
      <c r="AC139" s="749"/>
    </row>
    <row r="140" spans="1:29" s="299" customFormat="1" x14ac:dyDescent="0.25">
      <c r="A140" s="241"/>
      <c r="B140" s="656" t="s">
        <v>51</v>
      </c>
      <c r="C140" s="657" t="s">
        <v>50</v>
      </c>
      <c r="D140" s="667" t="s">
        <v>863</v>
      </c>
      <c r="E140" s="659">
        <v>4</v>
      </c>
      <c r="F140" s="640">
        <v>9803.16</v>
      </c>
      <c r="G140" s="639">
        <v>16</v>
      </c>
      <c r="H140" s="660">
        <v>612.70000000000005</v>
      </c>
      <c r="I140" s="650"/>
      <c r="J140" s="651"/>
      <c r="K140" s="650"/>
      <c r="L140" s="746"/>
      <c r="M140" s="370">
        <v>2</v>
      </c>
      <c r="N140" s="777">
        <v>2323.64</v>
      </c>
      <c r="O140" s="390">
        <v>3</v>
      </c>
      <c r="P140" s="362">
        <v>774.55</v>
      </c>
      <c r="Q140" s="373">
        <v>2</v>
      </c>
      <c r="R140" s="383">
        <v>7479.52</v>
      </c>
      <c r="S140" s="390">
        <v>13</v>
      </c>
      <c r="T140" s="362">
        <v>575.35</v>
      </c>
      <c r="U140" s="378"/>
      <c r="V140" s="383"/>
      <c r="W140" s="390"/>
      <c r="X140" s="363"/>
      <c r="Y140" s="398"/>
      <c r="Z140" s="381"/>
      <c r="AA140" s="393"/>
      <c r="AB140" s="360"/>
      <c r="AC140" s="749"/>
    </row>
    <row r="141" spans="1:29" s="299" customFormat="1" x14ac:dyDescent="0.25">
      <c r="A141" s="241"/>
      <c r="B141" s="656" t="s">
        <v>398</v>
      </c>
      <c r="C141" s="657" t="s">
        <v>399</v>
      </c>
      <c r="D141" s="667" t="s">
        <v>870</v>
      </c>
      <c r="E141" s="659">
        <v>1</v>
      </c>
      <c r="F141" s="640">
        <v>311.67</v>
      </c>
      <c r="G141" s="639">
        <v>1</v>
      </c>
      <c r="H141" s="660">
        <v>311.67</v>
      </c>
      <c r="I141" s="650"/>
      <c r="J141" s="651"/>
      <c r="K141" s="650"/>
      <c r="L141" s="746"/>
      <c r="M141" s="370">
        <v>1</v>
      </c>
      <c r="N141" s="777">
        <v>311.67</v>
      </c>
      <c r="O141" s="390">
        <v>1</v>
      </c>
      <c r="P141" s="362">
        <v>311.67</v>
      </c>
      <c r="Q141" s="373"/>
      <c r="R141" s="383"/>
      <c r="S141" s="390"/>
      <c r="T141" s="362"/>
      <c r="U141" s="378"/>
      <c r="V141" s="383"/>
      <c r="W141" s="390"/>
      <c r="X141" s="363"/>
      <c r="Y141" s="398"/>
      <c r="Z141" s="381"/>
      <c r="AA141" s="393"/>
      <c r="AB141" s="360"/>
      <c r="AC141" s="749"/>
    </row>
    <row r="142" spans="1:29" s="299" customFormat="1" x14ac:dyDescent="0.25">
      <c r="A142" s="241"/>
      <c r="B142" s="656" t="s">
        <v>400</v>
      </c>
      <c r="C142" s="657" t="s">
        <v>401</v>
      </c>
      <c r="D142" s="667" t="s">
        <v>870</v>
      </c>
      <c r="E142" s="659">
        <v>3</v>
      </c>
      <c r="F142" s="640">
        <v>4128.5600000000004</v>
      </c>
      <c r="G142" s="639">
        <v>28</v>
      </c>
      <c r="H142" s="660">
        <v>147.44999999999999</v>
      </c>
      <c r="I142" s="650"/>
      <c r="J142" s="651"/>
      <c r="K142" s="650"/>
      <c r="L142" s="746"/>
      <c r="M142" s="370">
        <v>2</v>
      </c>
      <c r="N142" s="777">
        <v>1536.56</v>
      </c>
      <c r="O142" s="390">
        <v>12</v>
      </c>
      <c r="P142" s="362">
        <v>128.05000000000001</v>
      </c>
      <c r="Q142" s="373">
        <v>1</v>
      </c>
      <c r="R142" s="383">
        <v>2592</v>
      </c>
      <c r="S142" s="390">
        <v>16</v>
      </c>
      <c r="T142" s="362">
        <v>162</v>
      </c>
      <c r="U142" s="378"/>
      <c r="V142" s="383"/>
      <c r="W142" s="390"/>
      <c r="X142" s="363"/>
      <c r="Y142" s="398"/>
      <c r="Z142" s="381"/>
      <c r="AA142" s="393"/>
      <c r="AB142" s="360"/>
      <c r="AC142" s="749"/>
    </row>
    <row r="143" spans="1:29" s="299" customFormat="1" x14ac:dyDescent="0.25">
      <c r="A143" s="241"/>
      <c r="B143" s="656" t="s">
        <v>402</v>
      </c>
      <c r="C143" s="657" t="s">
        <v>939</v>
      </c>
      <c r="D143" s="667" t="s">
        <v>872</v>
      </c>
      <c r="E143" s="659">
        <v>2</v>
      </c>
      <c r="F143" s="640">
        <v>2500</v>
      </c>
      <c r="G143" s="639">
        <v>2</v>
      </c>
      <c r="H143" s="660">
        <v>1250</v>
      </c>
      <c r="I143" s="650"/>
      <c r="J143" s="651"/>
      <c r="K143" s="650"/>
      <c r="L143" s="746"/>
      <c r="M143" s="370">
        <v>2</v>
      </c>
      <c r="N143" s="777">
        <v>2500</v>
      </c>
      <c r="O143" s="390">
        <v>2</v>
      </c>
      <c r="P143" s="362">
        <v>1250</v>
      </c>
      <c r="Q143" s="373"/>
      <c r="R143" s="383"/>
      <c r="S143" s="390"/>
      <c r="T143" s="362"/>
      <c r="U143" s="378"/>
      <c r="V143" s="383"/>
      <c r="W143" s="390"/>
      <c r="X143" s="363"/>
      <c r="Y143" s="398"/>
      <c r="Z143" s="381"/>
      <c r="AA143" s="393"/>
      <c r="AB143" s="360"/>
      <c r="AC143" s="749"/>
    </row>
    <row r="144" spans="1:29" s="299" customFormat="1" x14ac:dyDescent="0.25">
      <c r="A144" s="241"/>
      <c r="B144" s="656" t="s">
        <v>53</v>
      </c>
      <c r="C144" s="657" t="s">
        <v>948</v>
      </c>
      <c r="D144" s="667" t="s">
        <v>872</v>
      </c>
      <c r="E144" s="659">
        <v>13</v>
      </c>
      <c r="F144" s="640">
        <v>78611.959999999992</v>
      </c>
      <c r="G144" s="639">
        <v>265</v>
      </c>
      <c r="H144" s="660">
        <v>296.64999999999998</v>
      </c>
      <c r="I144" s="650">
        <v>2</v>
      </c>
      <c r="J144" s="651">
        <v>14700</v>
      </c>
      <c r="K144" s="650">
        <v>60</v>
      </c>
      <c r="L144" s="746">
        <v>245</v>
      </c>
      <c r="M144" s="370">
        <v>8</v>
      </c>
      <c r="N144" s="777">
        <v>32195.260000000002</v>
      </c>
      <c r="O144" s="390">
        <v>121</v>
      </c>
      <c r="P144" s="362">
        <v>266.08</v>
      </c>
      <c r="Q144" s="373">
        <v>3</v>
      </c>
      <c r="R144" s="383">
        <v>31716.7</v>
      </c>
      <c r="S144" s="390">
        <v>84</v>
      </c>
      <c r="T144" s="362">
        <v>377.58</v>
      </c>
      <c r="U144" s="378"/>
      <c r="V144" s="383"/>
      <c r="W144" s="390"/>
      <c r="X144" s="363"/>
      <c r="Y144" s="398"/>
      <c r="Z144" s="381"/>
      <c r="AA144" s="393"/>
      <c r="AB144" s="360"/>
      <c r="AC144" s="749"/>
    </row>
    <row r="145" spans="1:29" s="299" customFormat="1" x14ac:dyDescent="0.25">
      <c r="A145" s="241"/>
      <c r="B145" s="656" t="s">
        <v>54</v>
      </c>
      <c r="C145" s="657" t="s">
        <v>871</v>
      </c>
      <c r="D145" s="667" t="s">
        <v>872</v>
      </c>
      <c r="E145" s="659">
        <v>17</v>
      </c>
      <c r="F145" s="640">
        <v>107783.41</v>
      </c>
      <c r="G145" s="639">
        <v>182</v>
      </c>
      <c r="H145" s="660">
        <v>592.22</v>
      </c>
      <c r="I145" s="650">
        <v>3</v>
      </c>
      <c r="J145" s="651">
        <v>10675</v>
      </c>
      <c r="K145" s="650">
        <v>24</v>
      </c>
      <c r="L145" s="746">
        <v>444.79</v>
      </c>
      <c r="M145" s="370">
        <v>9</v>
      </c>
      <c r="N145" s="777">
        <v>46475.25</v>
      </c>
      <c r="O145" s="390">
        <v>100</v>
      </c>
      <c r="P145" s="362">
        <v>464.75</v>
      </c>
      <c r="Q145" s="373">
        <v>5</v>
      </c>
      <c r="R145" s="383">
        <v>50633.16</v>
      </c>
      <c r="S145" s="390">
        <v>58</v>
      </c>
      <c r="T145" s="362">
        <v>872.99</v>
      </c>
      <c r="U145" s="378"/>
      <c r="V145" s="383"/>
      <c r="W145" s="390"/>
      <c r="X145" s="363"/>
      <c r="Y145" s="398"/>
      <c r="Z145" s="381"/>
      <c r="AA145" s="393"/>
      <c r="AB145" s="360"/>
      <c r="AC145" s="749"/>
    </row>
    <row r="146" spans="1:29" s="299" customFormat="1" x14ac:dyDescent="0.25">
      <c r="A146" s="241"/>
      <c r="B146" s="656" t="s">
        <v>420</v>
      </c>
      <c r="C146" s="657" t="s">
        <v>873</v>
      </c>
      <c r="D146" s="667" t="s">
        <v>872</v>
      </c>
      <c r="E146" s="659">
        <v>7</v>
      </c>
      <c r="F146" s="640">
        <v>13141.69</v>
      </c>
      <c r="G146" s="639">
        <v>18</v>
      </c>
      <c r="H146" s="660">
        <v>730.09</v>
      </c>
      <c r="I146" s="650">
        <v>1</v>
      </c>
      <c r="J146" s="651">
        <v>1653.34</v>
      </c>
      <c r="K146" s="650">
        <v>2</v>
      </c>
      <c r="L146" s="746">
        <v>826.67</v>
      </c>
      <c r="M146" s="370">
        <v>4</v>
      </c>
      <c r="N146" s="777">
        <v>7013.34</v>
      </c>
      <c r="O146" s="390">
        <v>10</v>
      </c>
      <c r="P146" s="362">
        <v>701.33</v>
      </c>
      <c r="Q146" s="373">
        <v>2</v>
      </c>
      <c r="R146" s="383">
        <v>4475.01</v>
      </c>
      <c r="S146" s="390">
        <v>6</v>
      </c>
      <c r="T146" s="362">
        <v>745.84</v>
      </c>
      <c r="U146" s="378"/>
      <c r="V146" s="383"/>
      <c r="W146" s="390"/>
      <c r="X146" s="363"/>
      <c r="Y146" s="398"/>
      <c r="Z146" s="381"/>
      <c r="AA146" s="393"/>
      <c r="AB146" s="360"/>
      <c r="AC146" s="749"/>
    </row>
    <row r="147" spans="1:29" s="299" customFormat="1" x14ac:dyDescent="0.25">
      <c r="A147" s="241"/>
      <c r="B147" s="656" t="s">
        <v>55</v>
      </c>
      <c r="C147" s="657" t="s">
        <v>874</v>
      </c>
      <c r="D147" s="667" t="s">
        <v>872</v>
      </c>
      <c r="E147" s="659">
        <v>6</v>
      </c>
      <c r="F147" s="640">
        <v>10503.32</v>
      </c>
      <c r="G147" s="639">
        <v>12</v>
      </c>
      <c r="H147" s="660">
        <v>875.28</v>
      </c>
      <c r="I147" s="650">
        <v>2</v>
      </c>
      <c r="J147" s="651">
        <v>3373.33</v>
      </c>
      <c r="K147" s="650">
        <v>4</v>
      </c>
      <c r="L147" s="746">
        <v>843.33</v>
      </c>
      <c r="M147" s="370">
        <v>3</v>
      </c>
      <c r="N147" s="777">
        <v>5613.33</v>
      </c>
      <c r="O147" s="390">
        <v>6</v>
      </c>
      <c r="P147" s="362">
        <v>935.56</v>
      </c>
      <c r="Q147" s="373">
        <v>1</v>
      </c>
      <c r="R147" s="383">
        <v>1516.66</v>
      </c>
      <c r="S147" s="390">
        <v>2</v>
      </c>
      <c r="T147" s="362">
        <v>758.33</v>
      </c>
      <c r="U147" s="378"/>
      <c r="V147" s="383"/>
      <c r="W147" s="390"/>
      <c r="X147" s="363"/>
      <c r="Y147" s="398"/>
      <c r="Z147" s="381"/>
      <c r="AA147" s="393"/>
      <c r="AB147" s="360"/>
      <c r="AC147" s="749"/>
    </row>
    <row r="148" spans="1:29" s="299" customFormat="1" x14ac:dyDescent="0.25">
      <c r="A148" s="241"/>
      <c r="B148" s="656" t="s">
        <v>423</v>
      </c>
      <c r="C148" s="657" t="s">
        <v>875</v>
      </c>
      <c r="D148" s="667" t="s">
        <v>872</v>
      </c>
      <c r="E148" s="659">
        <v>1</v>
      </c>
      <c r="F148" s="640">
        <v>8820</v>
      </c>
      <c r="G148" s="639">
        <v>14</v>
      </c>
      <c r="H148" s="660">
        <v>630</v>
      </c>
      <c r="I148" s="650"/>
      <c r="J148" s="651"/>
      <c r="K148" s="650"/>
      <c r="L148" s="746"/>
      <c r="M148" s="370"/>
      <c r="N148" s="777"/>
      <c r="O148" s="390"/>
      <c r="P148" s="362"/>
      <c r="Q148" s="373">
        <v>1</v>
      </c>
      <c r="R148" s="383">
        <v>8820</v>
      </c>
      <c r="S148" s="390">
        <v>14</v>
      </c>
      <c r="T148" s="362">
        <v>630</v>
      </c>
      <c r="U148" s="378"/>
      <c r="V148" s="383"/>
      <c r="W148" s="390"/>
      <c r="X148" s="363"/>
      <c r="Y148" s="398"/>
      <c r="Z148" s="381"/>
      <c r="AA148" s="393"/>
      <c r="AB148" s="360"/>
      <c r="AC148" s="749"/>
    </row>
    <row r="149" spans="1:29" s="299" customFormat="1" x14ac:dyDescent="0.25">
      <c r="A149" s="268"/>
      <c r="B149" s="656" t="s">
        <v>425</v>
      </c>
      <c r="C149" s="657" t="s">
        <v>876</v>
      </c>
      <c r="D149" s="667" t="s">
        <v>872</v>
      </c>
      <c r="E149" s="659">
        <v>2</v>
      </c>
      <c r="F149" s="640">
        <v>3884.99</v>
      </c>
      <c r="G149" s="639">
        <v>3</v>
      </c>
      <c r="H149" s="660">
        <v>1295</v>
      </c>
      <c r="I149" s="650">
        <v>1</v>
      </c>
      <c r="J149" s="651">
        <v>718.33</v>
      </c>
      <c r="K149" s="650">
        <v>1</v>
      </c>
      <c r="L149" s="746">
        <v>718.33</v>
      </c>
      <c r="M149" s="370"/>
      <c r="N149" s="777"/>
      <c r="O149" s="390"/>
      <c r="P149" s="362"/>
      <c r="Q149" s="373">
        <v>1</v>
      </c>
      <c r="R149" s="383">
        <v>3166.66</v>
      </c>
      <c r="S149" s="390">
        <v>2</v>
      </c>
      <c r="T149" s="362">
        <v>1583.33</v>
      </c>
      <c r="U149" s="378"/>
      <c r="V149" s="383"/>
      <c r="W149" s="390"/>
      <c r="X149" s="363"/>
      <c r="Y149" s="398"/>
      <c r="Z149" s="381"/>
      <c r="AA149" s="393"/>
      <c r="AB149" s="360"/>
      <c r="AC149" s="749"/>
    </row>
    <row r="150" spans="1:29" s="299" customFormat="1" x14ac:dyDescent="0.25">
      <c r="A150" s="241"/>
      <c r="B150" s="656" t="s">
        <v>56</v>
      </c>
      <c r="C150" s="657" t="s">
        <v>877</v>
      </c>
      <c r="D150" s="667" t="s">
        <v>872</v>
      </c>
      <c r="E150" s="659">
        <v>7</v>
      </c>
      <c r="F150" s="640">
        <v>19169.960000000003</v>
      </c>
      <c r="G150" s="639">
        <v>36</v>
      </c>
      <c r="H150" s="660">
        <v>532.5</v>
      </c>
      <c r="I150" s="650">
        <v>3</v>
      </c>
      <c r="J150" s="651">
        <v>7654.97</v>
      </c>
      <c r="K150" s="650">
        <v>17</v>
      </c>
      <c r="L150" s="746">
        <v>450.29</v>
      </c>
      <c r="M150" s="370">
        <v>4</v>
      </c>
      <c r="N150" s="777">
        <v>11514.99</v>
      </c>
      <c r="O150" s="390">
        <v>19</v>
      </c>
      <c r="P150" s="362">
        <v>606.04999999999995</v>
      </c>
      <c r="Q150" s="373"/>
      <c r="R150" s="383"/>
      <c r="S150" s="390"/>
      <c r="T150" s="362"/>
      <c r="U150" s="378"/>
      <c r="V150" s="383"/>
      <c r="W150" s="390"/>
      <c r="X150" s="363"/>
      <c r="Y150" s="398"/>
      <c r="Z150" s="381"/>
      <c r="AA150" s="393"/>
      <c r="AB150" s="360"/>
      <c r="AC150" s="749"/>
    </row>
    <row r="151" spans="1:29" s="299" customFormat="1" x14ac:dyDescent="0.25">
      <c r="A151" s="268"/>
      <c r="B151" s="656" t="s">
        <v>60</v>
      </c>
      <c r="C151" s="657" t="s">
        <v>59</v>
      </c>
      <c r="D151" s="667" t="s">
        <v>850</v>
      </c>
      <c r="E151" s="659">
        <v>18</v>
      </c>
      <c r="F151" s="640">
        <v>395072.55</v>
      </c>
      <c r="G151" s="639">
        <v>490.01999999999992</v>
      </c>
      <c r="H151" s="660">
        <v>806.24</v>
      </c>
      <c r="I151" s="650">
        <v>4</v>
      </c>
      <c r="J151" s="651">
        <v>105565.72</v>
      </c>
      <c r="K151" s="650">
        <v>137.10999999999999</v>
      </c>
      <c r="L151" s="746">
        <v>769.93</v>
      </c>
      <c r="M151" s="370">
        <v>9</v>
      </c>
      <c r="N151" s="777">
        <v>156900.18</v>
      </c>
      <c r="O151" s="390">
        <v>187.76</v>
      </c>
      <c r="P151" s="362">
        <v>835.64</v>
      </c>
      <c r="Q151" s="373">
        <v>5</v>
      </c>
      <c r="R151" s="383">
        <v>132606.65</v>
      </c>
      <c r="S151" s="390">
        <v>165.14999999999998</v>
      </c>
      <c r="T151" s="362">
        <v>802.95</v>
      </c>
      <c r="U151" s="378"/>
      <c r="V151" s="383"/>
      <c r="W151" s="390"/>
      <c r="X151" s="363"/>
      <c r="Y151" s="398"/>
      <c r="Z151" s="381"/>
      <c r="AA151" s="393"/>
      <c r="AB151" s="360"/>
      <c r="AC151" s="749"/>
    </row>
    <row r="152" spans="1:29" s="299" customFormat="1" x14ac:dyDescent="0.25">
      <c r="A152" s="241"/>
      <c r="B152" s="656" t="s">
        <v>432</v>
      </c>
      <c r="C152" s="657" t="s">
        <v>433</v>
      </c>
      <c r="D152" s="667" t="s">
        <v>850</v>
      </c>
      <c r="E152" s="659">
        <v>4</v>
      </c>
      <c r="F152" s="640">
        <v>39107.85</v>
      </c>
      <c r="G152" s="639">
        <v>37.43</v>
      </c>
      <c r="H152" s="660">
        <v>1044.83</v>
      </c>
      <c r="I152" s="650"/>
      <c r="J152" s="651"/>
      <c r="K152" s="650"/>
      <c r="L152" s="746"/>
      <c r="M152" s="370">
        <v>3</v>
      </c>
      <c r="N152" s="777">
        <v>30543.18</v>
      </c>
      <c r="O152" s="390">
        <v>36.81</v>
      </c>
      <c r="P152" s="362">
        <v>829.75</v>
      </c>
      <c r="Q152" s="373"/>
      <c r="R152" s="383"/>
      <c r="S152" s="390"/>
      <c r="T152" s="362"/>
      <c r="U152" s="378"/>
      <c r="V152" s="383"/>
      <c r="W152" s="390"/>
      <c r="X152" s="363"/>
      <c r="Y152" s="398">
        <v>1</v>
      </c>
      <c r="Z152" s="381">
        <v>8564.67</v>
      </c>
      <c r="AA152" s="393">
        <v>0.62</v>
      </c>
      <c r="AB152" s="360">
        <v>13813.98</v>
      </c>
      <c r="AC152" s="749"/>
    </row>
    <row r="153" spans="1:29" s="299" customFormat="1" x14ac:dyDescent="0.25">
      <c r="A153" s="241"/>
      <c r="B153" s="656" t="s">
        <v>62</v>
      </c>
      <c r="C153" s="657" t="s">
        <v>61</v>
      </c>
      <c r="D153" s="667" t="s">
        <v>850</v>
      </c>
      <c r="E153" s="659">
        <v>4</v>
      </c>
      <c r="F153" s="640">
        <v>2972.12</v>
      </c>
      <c r="G153" s="639">
        <v>9.14</v>
      </c>
      <c r="H153" s="660">
        <v>325.18</v>
      </c>
      <c r="I153" s="650"/>
      <c r="J153" s="651"/>
      <c r="K153" s="650"/>
      <c r="L153" s="746"/>
      <c r="M153" s="370">
        <v>3</v>
      </c>
      <c r="N153" s="777">
        <v>1382.6</v>
      </c>
      <c r="O153" s="390">
        <v>4.04</v>
      </c>
      <c r="P153" s="362">
        <v>342.23</v>
      </c>
      <c r="Q153" s="373">
        <v>1</v>
      </c>
      <c r="R153" s="383">
        <v>1589.52</v>
      </c>
      <c r="S153" s="390">
        <v>5.0999999999999996</v>
      </c>
      <c r="T153" s="362">
        <v>311.67</v>
      </c>
      <c r="U153" s="378"/>
      <c r="V153" s="383"/>
      <c r="W153" s="390"/>
      <c r="X153" s="363"/>
      <c r="Y153" s="398"/>
      <c r="Z153" s="381"/>
      <c r="AA153" s="393"/>
      <c r="AB153" s="360"/>
      <c r="AC153" s="749"/>
    </row>
    <row r="154" spans="1:29" s="299" customFormat="1" x14ac:dyDescent="0.25">
      <c r="A154" s="241"/>
      <c r="B154" s="656" t="s">
        <v>64</v>
      </c>
      <c r="C154" s="657" t="s">
        <v>63</v>
      </c>
      <c r="D154" s="667" t="s">
        <v>880</v>
      </c>
      <c r="E154" s="659">
        <v>17</v>
      </c>
      <c r="F154" s="640">
        <v>31040.530000000006</v>
      </c>
      <c r="G154" s="639">
        <v>106</v>
      </c>
      <c r="H154" s="660">
        <v>292.83999999999997</v>
      </c>
      <c r="I154" s="650">
        <v>3</v>
      </c>
      <c r="J154" s="651">
        <v>2644.98</v>
      </c>
      <c r="K154" s="650">
        <v>9</v>
      </c>
      <c r="L154" s="746">
        <v>293.89</v>
      </c>
      <c r="M154" s="370">
        <v>9</v>
      </c>
      <c r="N154" s="777">
        <v>15428.259999999998</v>
      </c>
      <c r="O154" s="390">
        <v>53</v>
      </c>
      <c r="P154" s="362">
        <v>291.10000000000002</v>
      </c>
      <c r="Q154" s="373">
        <v>5</v>
      </c>
      <c r="R154" s="383">
        <v>12967.29</v>
      </c>
      <c r="S154" s="390">
        <v>44</v>
      </c>
      <c r="T154" s="362">
        <v>294.70999999999998</v>
      </c>
      <c r="U154" s="378"/>
      <c r="V154" s="383"/>
      <c r="W154" s="390"/>
      <c r="X154" s="363"/>
      <c r="Y154" s="398"/>
      <c r="Z154" s="381"/>
      <c r="AA154" s="393"/>
      <c r="AB154" s="360"/>
      <c r="AC154" s="749"/>
    </row>
    <row r="155" spans="1:29" s="299" customFormat="1" x14ac:dyDescent="0.25">
      <c r="A155" s="241"/>
      <c r="B155" s="656" t="s">
        <v>435</v>
      </c>
      <c r="C155" s="657" t="s">
        <v>436</v>
      </c>
      <c r="D155" s="667" t="s">
        <v>881</v>
      </c>
      <c r="E155" s="659">
        <v>2</v>
      </c>
      <c r="F155" s="640">
        <v>9816.67</v>
      </c>
      <c r="G155" s="639">
        <v>3</v>
      </c>
      <c r="H155" s="660">
        <v>3272.22</v>
      </c>
      <c r="I155" s="650"/>
      <c r="J155" s="651"/>
      <c r="K155" s="650"/>
      <c r="L155" s="746"/>
      <c r="M155" s="370">
        <v>1</v>
      </c>
      <c r="N155" s="777">
        <v>7650</v>
      </c>
      <c r="O155" s="390">
        <v>2</v>
      </c>
      <c r="P155" s="362">
        <v>3825</v>
      </c>
      <c r="Q155" s="373">
        <v>1</v>
      </c>
      <c r="R155" s="383">
        <v>2166.67</v>
      </c>
      <c r="S155" s="390">
        <v>1</v>
      </c>
      <c r="T155" s="362">
        <v>2166.67</v>
      </c>
      <c r="U155" s="378"/>
      <c r="V155" s="383"/>
      <c r="W155" s="390"/>
      <c r="X155" s="363"/>
      <c r="Y155" s="398"/>
      <c r="Z155" s="381"/>
      <c r="AA155" s="393"/>
      <c r="AB155" s="360"/>
      <c r="AC155" s="749"/>
    </row>
    <row r="156" spans="1:29" s="299" customFormat="1" x14ac:dyDescent="0.25">
      <c r="A156" s="241"/>
      <c r="B156" s="656" t="s">
        <v>58</v>
      </c>
      <c r="C156" s="657" t="s">
        <v>57</v>
      </c>
      <c r="D156" s="667" t="s">
        <v>850</v>
      </c>
      <c r="E156" s="659">
        <v>1</v>
      </c>
      <c r="F156" s="640">
        <v>1330</v>
      </c>
      <c r="G156" s="639">
        <v>0.2</v>
      </c>
      <c r="H156" s="660">
        <v>6650</v>
      </c>
      <c r="I156" s="650">
        <v>1</v>
      </c>
      <c r="J156" s="651">
        <v>1330</v>
      </c>
      <c r="K156" s="650">
        <v>0.2</v>
      </c>
      <c r="L156" s="746">
        <v>6650</v>
      </c>
      <c r="M156" s="370"/>
      <c r="N156" s="777"/>
      <c r="O156" s="390"/>
      <c r="P156" s="362"/>
      <c r="Q156" s="373"/>
      <c r="R156" s="383"/>
      <c r="S156" s="390"/>
      <c r="T156" s="362"/>
      <c r="U156" s="378"/>
      <c r="V156" s="383"/>
      <c r="W156" s="390"/>
      <c r="X156" s="363"/>
      <c r="Y156" s="398"/>
      <c r="Z156" s="381"/>
      <c r="AA156" s="393"/>
      <c r="AB156" s="360"/>
      <c r="AC156" s="749"/>
    </row>
    <row r="157" spans="1:29" s="299" customFormat="1" x14ac:dyDescent="0.25">
      <c r="A157" s="241"/>
      <c r="B157" s="656" t="s">
        <v>439</v>
      </c>
      <c r="C157" s="657" t="s">
        <v>440</v>
      </c>
      <c r="D157" s="667" t="s">
        <v>801</v>
      </c>
      <c r="E157" s="659">
        <v>2</v>
      </c>
      <c r="F157" s="640">
        <v>4374.4500000000007</v>
      </c>
      <c r="G157" s="639">
        <v>130</v>
      </c>
      <c r="H157" s="660">
        <v>33.65</v>
      </c>
      <c r="I157" s="650"/>
      <c r="J157" s="651"/>
      <c r="K157" s="650"/>
      <c r="L157" s="746"/>
      <c r="M157" s="370">
        <v>1</v>
      </c>
      <c r="N157" s="777">
        <v>1413.9</v>
      </c>
      <c r="O157" s="390">
        <v>45</v>
      </c>
      <c r="P157" s="362">
        <v>31.42</v>
      </c>
      <c r="Q157" s="373">
        <v>1</v>
      </c>
      <c r="R157" s="383">
        <v>2960.55</v>
      </c>
      <c r="S157" s="390">
        <v>85</v>
      </c>
      <c r="T157" s="362">
        <v>34.83</v>
      </c>
      <c r="U157" s="378"/>
      <c r="V157" s="383"/>
      <c r="W157" s="390"/>
      <c r="X157" s="363"/>
      <c r="Y157" s="398"/>
      <c r="Z157" s="381"/>
      <c r="AA157" s="393"/>
      <c r="AB157" s="360"/>
      <c r="AC157" s="749"/>
    </row>
    <row r="158" spans="1:29" s="299" customFormat="1" x14ac:dyDescent="0.25">
      <c r="A158" s="241"/>
      <c r="B158" s="656" t="s">
        <v>75</v>
      </c>
      <c r="C158" s="657" t="s">
        <v>74</v>
      </c>
      <c r="D158" s="667" t="s">
        <v>801</v>
      </c>
      <c r="E158" s="659">
        <v>9</v>
      </c>
      <c r="F158" s="640">
        <v>183355.14999999997</v>
      </c>
      <c r="G158" s="639">
        <v>2100</v>
      </c>
      <c r="H158" s="660">
        <v>87.31</v>
      </c>
      <c r="I158" s="650">
        <v>1</v>
      </c>
      <c r="J158" s="651">
        <v>13437.9</v>
      </c>
      <c r="K158" s="650">
        <v>155</v>
      </c>
      <c r="L158" s="746">
        <v>86.7</v>
      </c>
      <c r="M158" s="370">
        <v>3</v>
      </c>
      <c r="N158" s="777">
        <v>45032.450000000004</v>
      </c>
      <c r="O158" s="390">
        <v>435</v>
      </c>
      <c r="P158" s="362">
        <v>103.52</v>
      </c>
      <c r="Q158" s="373">
        <v>5</v>
      </c>
      <c r="R158" s="383">
        <v>124884.8</v>
      </c>
      <c r="S158" s="390">
        <v>1510</v>
      </c>
      <c r="T158" s="362">
        <v>82.71</v>
      </c>
      <c r="U158" s="378"/>
      <c r="V158" s="383"/>
      <c r="W158" s="390"/>
      <c r="X158" s="363"/>
      <c r="Y158" s="398"/>
      <c r="Z158" s="381"/>
      <c r="AA158" s="393"/>
      <c r="AB158" s="360"/>
      <c r="AC158" s="749"/>
    </row>
    <row r="159" spans="1:29" s="299" customFormat="1" x14ac:dyDescent="0.25">
      <c r="A159" s="241"/>
      <c r="B159" s="656" t="s">
        <v>990</v>
      </c>
      <c r="C159" s="657" t="s">
        <v>991</v>
      </c>
      <c r="D159" s="667" t="s">
        <v>736</v>
      </c>
      <c r="E159" s="659">
        <v>1</v>
      </c>
      <c r="F159" s="640">
        <v>1304.6600000000001</v>
      </c>
      <c r="G159" s="639">
        <v>2</v>
      </c>
      <c r="H159" s="660">
        <v>652.33000000000004</v>
      </c>
      <c r="I159" s="650"/>
      <c r="J159" s="651"/>
      <c r="K159" s="650"/>
      <c r="L159" s="746"/>
      <c r="M159" s="370"/>
      <c r="N159" s="777"/>
      <c r="O159" s="390"/>
      <c r="P159" s="362"/>
      <c r="Q159" s="373">
        <v>1</v>
      </c>
      <c r="R159" s="383">
        <v>1304.6600000000001</v>
      </c>
      <c r="S159" s="390">
        <v>2</v>
      </c>
      <c r="T159" s="362">
        <v>652.33000000000004</v>
      </c>
      <c r="U159" s="378"/>
      <c r="V159" s="383"/>
      <c r="W159" s="390"/>
      <c r="X159" s="363"/>
      <c r="Y159" s="398"/>
      <c r="Z159" s="381"/>
      <c r="AA159" s="393"/>
      <c r="AB159" s="360"/>
      <c r="AC159" s="749"/>
    </row>
    <row r="160" spans="1:29" s="299" customFormat="1" x14ac:dyDescent="0.25">
      <c r="A160" s="241"/>
      <c r="B160" s="656" t="s">
        <v>441</v>
      </c>
      <c r="C160" s="657" t="s">
        <v>442</v>
      </c>
      <c r="D160" s="667" t="s">
        <v>882</v>
      </c>
      <c r="E160" s="659">
        <v>12</v>
      </c>
      <c r="F160" s="640">
        <v>51533</v>
      </c>
      <c r="G160" s="639">
        <v>18</v>
      </c>
      <c r="H160" s="660">
        <v>2862.94</v>
      </c>
      <c r="I160" s="650">
        <v>2</v>
      </c>
      <c r="J160" s="651">
        <v>9283.32</v>
      </c>
      <c r="K160" s="650">
        <v>4</v>
      </c>
      <c r="L160" s="746">
        <v>2320.83</v>
      </c>
      <c r="M160" s="370">
        <v>6</v>
      </c>
      <c r="N160" s="777">
        <v>25458</v>
      </c>
      <c r="O160" s="390">
        <v>8</v>
      </c>
      <c r="P160" s="362">
        <v>3182.25</v>
      </c>
      <c r="Q160" s="373">
        <v>4</v>
      </c>
      <c r="R160" s="383">
        <v>16791.68</v>
      </c>
      <c r="S160" s="390">
        <v>6</v>
      </c>
      <c r="T160" s="362">
        <v>2798.61</v>
      </c>
      <c r="U160" s="378"/>
      <c r="V160" s="383"/>
      <c r="W160" s="390"/>
      <c r="X160" s="363"/>
      <c r="Y160" s="398"/>
      <c r="Z160" s="381"/>
      <c r="AA160" s="393"/>
      <c r="AB160" s="360"/>
      <c r="AC160" s="749"/>
    </row>
    <row r="161" spans="1:29" s="299" customFormat="1" x14ac:dyDescent="0.25">
      <c r="A161" s="241"/>
      <c r="B161" s="656" t="s">
        <v>65</v>
      </c>
      <c r="C161" s="657" t="s">
        <v>883</v>
      </c>
      <c r="D161" s="667" t="s">
        <v>850</v>
      </c>
      <c r="E161" s="659">
        <v>15</v>
      </c>
      <c r="F161" s="640">
        <v>485255.32000000007</v>
      </c>
      <c r="G161" s="639">
        <v>458.87000000000012</v>
      </c>
      <c r="H161" s="660">
        <v>1057.5</v>
      </c>
      <c r="I161" s="650">
        <v>3</v>
      </c>
      <c r="J161" s="651">
        <v>88333.66</v>
      </c>
      <c r="K161" s="650">
        <v>94.460000000000008</v>
      </c>
      <c r="L161" s="746">
        <v>935.14</v>
      </c>
      <c r="M161" s="370">
        <v>7</v>
      </c>
      <c r="N161" s="777">
        <v>240377.58</v>
      </c>
      <c r="O161" s="390">
        <v>217.62</v>
      </c>
      <c r="P161" s="362">
        <v>1104.57</v>
      </c>
      <c r="Q161" s="373">
        <v>5</v>
      </c>
      <c r="R161" s="383">
        <v>156544.08000000002</v>
      </c>
      <c r="S161" s="390">
        <v>146.79000000000002</v>
      </c>
      <c r="T161" s="362">
        <v>1066.45</v>
      </c>
      <c r="U161" s="378"/>
      <c r="V161" s="383"/>
      <c r="W161" s="390"/>
      <c r="X161" s="363"/>
      <c r="Y161" s="398"/>
      <c r="Z161" s="381"/>
      <c r="AA161" s="393"/>
      <c r="AB161" s="360"/>
      <c r="AC161" s="749"/>
    </row>
    <row r="162" spans="1:29" s="299" customFormat="1" x14ac:dyDescent="0.25">
      <c r="A162" s="241"/>
      <c r="B162" s="656" t="s">
        <v>884</v>
      </c>
      <c r="C162" s="657" t="s">
        <v>885</v>
      </c>
      <c r="D162" s="667" t="s">
        <v>850</v>
      </c>
      <c r="E162" s="659">
        <v>15</v>
      </c>
      <c r="F162" s="640">
        <v>408587.31</v>
      </c>
      <c r="G162" s="639">
        <v>250.19999999999996</v>
      </c>
      <c r="H162" s="660">
        <v>1633.04</v>
      </c>
      <c r="I162" s="650">
        <v>3</v>
      </c>
      <c r="J162" s="651">
        <v>112800.12</v>
      </c>
      <c r="K162" s="650">
        <v>67.56</v>
      </c>
      <c r="L162" s="746">
        <v>1669.63</v>
      </c>
      <c r="M162" s="370">
        <v>6</v>
      </c>
      <c r="N162" s="777">
        <v>177844.77</v>
      </c>
      <c r="O162" s="390">
        <v>112.34</v>
      </c>
      <c r="P162" s="362">
        <v>1583.09</v>
      </c>
      <c r="Q162" s="373">
        <v>6</v>
      </c>
      <c r="R162" s="383">
        <v>117942.42000000001</v>
      </c>
      <c r="S162" s="390">
        <v>70.300000000000011</v>
      </c>
      <c r="T162" s="362">
        <v>1677.7</v>
      </c>
      <c r="U162" s="378"/>
      <c r="V162" s="383"/>
      <c r="W162" s="390"/>
      <c r="X162" s="363"/>
      <c r="Y162" s="398"/>
      <c r="Z162" s="381"/>
      <c r="AA162" s="393"/>
      <c r="AB162" s="360"/>
      <c r="AC162" s="749"/>
    </row>
    <row r="163" spans="1:29" s="299" customFormat="1" x14ac:dyDescent="0.25">
      <c r="A163" s="241"/>
      <c r="B163" s="656" t="s">
        <v>34</v>
      </c>
      <c r="C163" s="657" t="s">
        <v>886</v>
      </c>
      <c r="D163" s="667" t="s">
        <v>870</v>
      </c>
      <c r="E163" s="659">
        <v>3</v>
      </c>
      <c r="F163" s="640">
        <v>8937.7900000000009</v>
      </c>
      <c r="G163" s="639">
        <v>13</v>
      </c>
      <c r="H163" s="660">
        <v>687.52</v>
      </c>
      <c r="I163" s="650"/>
      <c r="J163" s="651"/>
      <c r="K163" s="650"/>
      <c r="L163" s="746"/>
      <c r="M163" s="370">
        <v>2</v>
      </c>
      <c r="N163" s="777">
        <v>8171.12</v>
      </c>
      <c r="O163" s="390">
        <v>12</v>
      </c>
      <c r="P163" s="362">
        <v>680.93</v>
      </c>
      <c r="Q163" s="373">
        <v>1</v>
      </c>
      <c r="R163" s="383">
        <v>766.67</v>
      </c>
      <c r="S163" s="390">
        <v>1</v>
      </c>
      <c r="T163" s="362">
        <v>766.67</v>
      </c>
      <c r="U163" s="378"/>
      <c r="V163" s="383"/>
      <c r="W163" s="390"/>
      <c r="X163" s="363"/>
      <c r="Y163" s="398"/>
      <c r="Z163" s="381"/>
      <c r="AA163" s="393"/>
      <c r="AB163" s="360"/>
      <c r="AC163" s="749"/>
    </row>
    <row r="164" spans="1:29" s="299" customFormat="1" x14ac:dyDescent="0.25">
      <c r="A164" s="241"/>
      <c r="B164" s="656" t="s">
        <v>445</v>
      </c>
      <c r="C164" s="657" t="s">
        <v>887</v>
      </c>
      <c r="D164" s="667" t="s">
        <v>870</v>
      </c>
      <c r="E164" s="659">
        <v>1</v>
      </c>
      <c r="F164" s="640">
        <v>13178.62</v>
      </c>
      <c r="G164" s="639">
        <v>14</v>
      </c>
      <c r="H164" s="660">
        <v>941.33</v>
      </c>
      <c r="I164" s="650"/>
      <c r="J164" s="651"/>
      <c r="K164" s="650"/>
      <c r="L164" s="746"/>
      <c r="M164" s="370"/>
      <c r="N164" s="777"/>
      <c r="O164" s="390"/>
      <c r="P164" s="362"/>
      <c r="Q164" s="373">
        <v>1</v>
      </c>
      <c r="R164" s="383">
        <v>13178.62</v>
      </c>
      <c r="S164" s="390">
        <v>14</v>
      </c>
      <c r="T164" s="362">
        <v>941.33</v>
      </c>
      <c r="U164" s="378"/>
      <c r="V164" s="383"/>
      <c r="W164" s="390"/>
      <c r="X164" s="363"/>
      <c r="Y164" s="398"/>
      <c r="Z164" s="381"/>
      <c r="AA164" s="393"/>
      <c r="AB164" s="360"/>
      <c r="AC164" s="749"/>
    </row>
    <row r="165" spans="1:29" s="299" customFormat="1" x14ac:dyDescent="0.25">
      <c r="A165" s="241"/>
      <c r="B165" s="656" t="s">
        <v>447</v>
      </c>
      <c r="C165" s="657" t="s">
        <v>888</v>
      </c>
      <c r="D165" s="667" t="s">
        <v>870</v>
      </c>
      <c r="E165" s="659">
        <v>1</v>
      </c>
      <c r="F165" s="640">
        <v>17655.84</v>
      </c>
      <c r="G165" s="639">
        <v>16</v>
      </c>
      <c r="H165" s="660">
        <v>1103.49</v>
      </c>
      <c r="I165" s="650"/>
      <c r="J165" s="651"/>
      <c r="K165" s="650"/>
      <c r="L165" s="746"/>
      <c r="M165" s="370"/>
      <c r="N165" s="777"/>
      <c r="O165" s="390"/>
      <c r="P165" s="362"/>
      <c r="Q165" s="373">
        <v>1</v>
      </c>
      <c r="R165" s="383">
        <v>17655.84</v>
      </c>
      <c r="S165" s="390">
        <v>16</v>
      </c>
      <c r="T165" s="362">
        <v>1103.49</v>
      </c>
      <c r="U165" s="378"/>
      <c r="V165" s="383"/>
      <c r="W165" s="390"/>
      <c r="X165" s="363"/>
      <c r="Y165" s="398"/>
      <c r="Z165" s="381"/>
      <c r="AA165" s="393"/>
      <c r="AB165" s="360"/>
      <c r="AC165" s="749"/>
    </row>
    <row r="166" spans="1:29" s="299" customFormat="1" x14ac:dyDescent="0.25">
      <c r="A166" s="241"/>
      <c r="B166" s="656" t="s">
        <v>994</v>
      </c>
      <c r="C166" s="657" t="s">
        <v>995</v>
      </c>
      <c r="D166" s="667" t="s">
        <v>870</v>
      </c>
      <c r="E166" s="659">
        <v>2</v>
      </c>
      <c r="F166" s="640">
        <v>11902.58</v>
      </c>
      <c r="G166" s="639">
        <v>51</v>
      </c>
      <c r="H166" s="660">
        <v>233.38</v>
      </c>
      <c r="I166" s="650"/>
      <c r="J166" s="651"/>
      <c r="K166" s="650"/>
      <c r="L166" s="746"/>
      <c r="M166" s="370"/>
      <c r="N166" s="777"/>
      <c r="O166" s="390"/>
      <c r="P166" s="362"/>
      <c r="Q166" s="373">
        <v>1</v>
      </c>
      <c r="R166" s="383">
        <v>11192.58</v>
      </c>
      <c r="S166" s="390">
        <v>49</v>
      </c>
      <c r="T166" s="362">
        <v>228.42</v>
      </c>
      <c r="U166" s="378"/>
      <c r="V166" s="383"/>
      <c r="W166" s="390"/>
      <c r="X166" s="363"/>
      <c r="Y166" s="398">
        <v>1</v>
      </c>
      <c r="Z166" s="381">
        <v>710</v>
      </c>
      <c r="AA166" s="393">
        <v>2</v>
      </c>
      <c r="AB166" s="360">
        <v>355</v>
      </c>
      <c r="AC166" s="749"/>
    </row>
    <row r="167" spans="1:29" s="299" customFormat="1" x14ac:dyDescent="0.25">
      <c r="A167" s="241"/>
      <c r="B167" s="656" t="s">
        <v>449</v>
      </c>
      <c r="C167" s="657" t="s">
        <v>450</v>
      </c>
      <c r="D167" s="667" t="s">
        <v>889</v>
      </c>
      <c r="E167" s="659">
        <v>4</v>
      </c>
      <c r="F167" s="640">
        <v>2557.19</v>
      </c>
      <c r="G167" s="639">
        <v>10</v>
      </c>
      <c r="H167" s="660">
        <v>255.72</v>
      </c>
      <c r="I167" s="650"/>
      <c r="J167" s="651"/>
      <c r="K167" s="650"/>
      <c r="L167" s="746"/>
      <c r="M167" s="370">
        <v>1</v>
      </c>
      <c r="N167" s="777">
        <v>325</v>
      </c>
      <c r="O167" s="390">
        <v>1</v>
      </c>
      <c r="P167" s="362">
        <v>325</v>
      </c>
      <c r="Q167" s="373">
        <v>3</v>
      </c>
      <c r="R167" s="383">
        <v>2232.19</v>
      </c>
      <c r="S167" s="390">
        <v>9</v>
      </c>
      <c r="T167" s="362">
        <v>248.02</v>
      </c>
      <c r="U167" s="378"/>
      <c r="V167" s="383"/>
      <c r="W167" s="390"/>
      <c r="X167" s="363"/>
      <c r="Y167" s="398"/>
      <c r="Z167" s="381"/>
      <c r="AA167" s="393"/>
      <c r="AB167" s="360"/>
      <c r="AC167" s="749"/>
    </row>
    <row r="168" spans="1:29" s="299" customFormat="1" x14ac:dyDescent="0.25">
      <c r="A168" s="241"/>
      <c r="B168" s="656" t="s">
        <v>52</v>
      </c>
      <c r="C168" s="657" t="s">
        <v>891</v>
      </c>
      <c r="D168" s="667" t="s">
        <v>870</v>
      </c>
      <c r="E168" s="659">
        <v>17</v>
      </c>
      <c r="F168" s="640">
        <v>76673.27</v>
      </c>
      <c r="G168" s="639">
        <v>391</v>
      </c>
      <c r="H168" s="660">
        <v>196.1</v>
      </c>
      <c r="I168" s="650">
        <v>2</v>
      </c>
      <c r="J168" s="651">
        <v>5321.72</v>
      </c>
      <c r="K168" s="650">
        <v>26</v>
      </c>
      <c r="L168" s="746">
        <v>204.68</v>
      </c>
      <c r="M168" s="370">
        <v>10</v>
      </c>
      <c r="N168" s="777">
        <v>32952.5</v>
      </c>
      <c r="O168" s="390">
        <v>165</v>
      </c>
      <c r="P168" s="362">
        <v>199.71</v>
      </c>
      <c r="Q168" s="373">
        <v>5</v>
      </c>
      <c r="R168" s="383">
        <v>38399.050000000003</v>
      </c>
      <c r="S168" s="390">
        <v>200</v>
      </c>
      <c r="T168" s="362">
        <v>192</v>
      </c>
      <c r="U168" s="378"/>
      <c r="V168" s="383"/>
      <c r="W168" s="390"/>
      <c r="X168" s="363"/>
      <c r="Y168" s="398"/>
      <c r="Z168" s="381"/>
      <c r="AA168" s="393"/>
      <c r="AB168" s="360"/>
      <c r="AC168" s="749"/>
    </row>
    <row r="169" spans="1:29" s="299" customFormat="1" x14ac:dyDescent="0.25">
      <c r="A169" s="241"/>
      <c r="B169" s="656" t="s">
        <v>1026</v>
      </c>
      <c r="C169" s="657" t="s">
        <v>1027</v>
      </c>
      <c r="D169" s="667" t="s">
        <v>863</v>
      </c>
      <c r="E169" s="659">
        <v>2</v>
      </c>
      <c r="F169" s="640">
        <v>5015.1899999999996</v>
      </c>
      <c r="G169" s="639">
        <v>24</v>
      </c>
      <c r="H169" s="660">
        <v>208.97</v>
      </c>
      <c r="I169" s="650">
        <v>1</v>
      </c>
      <c r="J169" s="651">
        <v>979.4</v>
      </c>
      <c r="K169" s="650">
        <v>5</v>
      </c>
      <c r="L169" s="746">
        <v>195.88</v>
      </c>
      <c r="M169" s="370"/>
      <c r="N169" s="777"/>
      <c r="O169" s="390"/>
      <c r="P169" s="362"/>
      <c r="Q169" s="373">
        <v>1</v>
      </c>
      <c r="R169" s="383">
        <v>4035.79</v>
      </c>
      <c r="S169" s="390">
        <v>19</v>
      </c>
      <c r="T169" s="362">
        <v>212.41</v>
      </c>
      <c r="U169" s="378"/>
      <c r="V169" s="383"/>
      <c r="W169" s="390"/>
      <c r="X169" s="363"/>
      <c r="Y169" s="398"/>
      <c r="Z169" s="381"/>
      <c r="AA169" s="393"/>
      <c r="AB169" s="360"/>
      <c r="AC169" s="749"/>
    </row>
    <row r="170" spans="1:29" s="299" customFormat="1" x14ac:dyDescent="0.25">
      <c r="A170" s="241"/>
      <c r="B170" s="656" t="s">
        <v>69</v>
      </c>
      <c r="C170" s="657" t="s">
        <v>68</v>
      </c>
      <c r="D170" s="667" t="s">
        <v>801</v>
      </c>
      <c r="E170" s="659">
        <v>12</v>
      </c>
      <c r="F170" s="640">
        <v>858330.8</v>
      </c>
      <c r="G170" s="639">
        <v>8532.2800000000007</v>
      </c>
      <c r="H170" s="660">
        <v>100.6</v>
      </c>
      <c r="I170" s="650">
        <v>2</v>
      </c>
      <c r="J170" s="651">
        <v>107046</v>
      </c>
      <c r="K170" s="650">
        <v>1100</v>
      </c>
      <c r="L170" s="746">
        <v>97.31</v>
      </c>
      <c r="M170" s="370">
        <v>5</v>
      </c>
      <c r="N170" s="777">
        <v>145036.72</v>
      </c>
      <c r="O170" s="390">
        <v>1356.28</v>
      </c>
      <c r="P170" s="362">
        <v>106.94</v>
      </c>
      <c r="Q170" s="373">
        <v>5</v>
      </c>
      <c r="R170" s="383">
        <v>606248.07999999996</v>
      </c>
      <c r="S170" s="390">
        <v>6076</v>
      </c>
      <c r="T170" s="362">
        <v>99.78</v>
      </c>
      <c r="U170" s="378"/>
      <c r="V170" s="383"/>
      <c r="W170" s="390"/>
      <c r="X170" s="363"/>
      <c r="Y170" s="398"/>
      <c r="Z170" s="381"/>
      <c r="AA170" s="393"/>
      <c r="AB170" s="360"/>
      <c r="AC170" s="749"/>
    </row>
    <row r="171" spans="1:29" s="299" customFormat="1" x14ac:dyDescent="0.25">
      <c r="A171" s="241"/>
      <c r="B171" s="656" t="s">
        <v>892</v>
      </c>
      <c r="C171" s="657" t="s">
        <v>893</v>
      </c>
      <c r="D171" s="667" t="s">
        <v>801</v>
      </c>
      <c r="E171" s="659">
        <v>3</v>
      </c>
      <c r="F171" s="640">
        <v>88935.599999999991</v>
      </c>
      <c r="G171" s="639">
        <v>507</v>
      </c>
      <c r="H171" s="660">
        <v>175.42</v>
      </c>
      <c r="I171" s="650">
        <v>1</v>
      </c>
      <c r="J171" s="651">
        <v>72682.2</v>
      </c>
      <c r="K171" s="650">
        <v>447</v>
      </c>
      <c r="L171" s="746">
        <v>162.6</v>
      </c>
      <c r="M171" s="370">
        <v>1</v>
      </c>
      <c r="N171" s="777">
        <v>3853.4</v>
      </c>
      <c r="O171" s="390">
        <v>20</v>
      </c>
      <c r="P171" s="362">
        <v>192.67</v>
      </c>
      <c r="Q171" s="373">
        <v>1</v>
      </c>
      <c r="R171" s="383">
        <v>12400</v>
      </c>
      <c r="S171" s="390">
        <v>40</v>
      </c>
      <c r="T171" s="362">
        <v>310</v>
      </c>
      <c r="U171" s="378"/>
      <c r="V171" s="383"/>
      <c r="W171" s="390"/>
      <c r="X171" s="363"/>
      <c r="Y171" s="398"/>
      <c r="Z171" s="381"/>
      <c r="AA171" s="393"/>
      <c r="AB171" s="360"/>
      <c r="AC171" s="749"/>
    </row>
    <row r="172" spans="1:29" s="299" customFormat="1" x14ac:dyDescent="0.25">
      <c r="A172" s="241"/>
      <c r="B172" s="656" t="s">
        <v>894</v>
      </c>
      <c r="C172" s="657" t="s">
        <v>895</v>
      </c>
      <c r="D172" s="667" t="s">
        <v>736</v>
      </c>
      <c r="E172" s="659">
        <v>12</v>
      </c>
      <c r="F172" s="640">
        <v>304967.38</v>
      </c>
      <c r="G172" s="639">
        <v>80</v>
      </c>
      <c r="H172" s="660">
        <v>3812.09</v>
      </c>
      <c r="I172" s="650">
        <v>3</v>
      </c>
      <c r="J172" s="651">
        <v>47212.91</v>
      </c>
      <c r="K172" s="650">
        <v>13</v>
      </c>
      <c r="L172" s="746">
        <v>3631.76</v>
      </c>
      <c r="M172" s="370">
        <v>4</v>
      </c>
      <c r="N172" s="777">
        <v>59854.65</v>
      </c>
      <c r="O172" s="390">
        <v>15</v>
      </c>
      <c r="P172" s="362">
        <v>3990.31</v>
      </c>
      <c r="Q172" s="373">
        <v>5</v>
      </c>
      <c r="R172" s="383">
        <v>197899.81999999998</v>
      </c>
      <c r="S172" s="390">
        <v>52</v>
      </c>
      <c r="T172" s="362">
        <v>3805.77</v>
      </c>
      <c r="U172" s="378"/>
      <c r="V172" s="383"/>
      <c r="W172" s="390"/>
      <c r="X172" s="363"/>
      <c r="Y172" s="398"/>
      <c r="Z172" s="381"/>
      <c r="AA172" s="393"/>
      <c r="AB172" s="360"/>
      <c r="AC172" s="749"/>
    </row>
    <row r="173" spans="1:29" s="299" customFormat="1" x14ac:dyDescent="0.25">
      <c r="A173" s="241"/>
      <c r="B173" s="656" t="s">
        <v>460</v>
      </c>
      <c r="C173" s="657" t="s">
        <v>461</v>
      </c>
      <c r="D173" s="667" t="s">
        <v>801</v>
      </c>
      <c r="E173" s="659">
        <v>2</v>
      </c>
      <c r="F173" s="640">
        <v>40445.56</v>
      </c>
      <c r="G173" s="639">
        <v>588</v>
      </c>
      <c r="H173" s="660">
        <v>68.78</v>
      </c>
      <c r="I173" s="650">
        <v>1</v>
      </c>
      <c r="J173" s="651">
        <v>15108.95</v>
      </c>
      <c r="K173" s="650">
        <v>185</v>
      </c>
      <c r="L173" s="746">
        <v>81.67</v>
      </c>
      <c r="M173" s="370"/>
      <c r="N173" s="777"/>
      <c r="O173" s="390"/>
      <c r="P173" s="362"/>
      <c r="Q173" s="373">
        <v>1</v>
      </c>
      <c r="R173" s="383">
        <v>25336.61</v>
      </c>
      <c r="S173" s="390">
        <v>403</v>
      </c>
      <c r="T173" s="362">
        <v>62.87</v>
      </c>
      <c r="U173" s="378"/>
      <c r="V173" s="383"/>
      <c r="W173" s="390"/>
      <c r="X173" s="363"/>
      <c r="Y173" s="398"/>
      <c r="Z173" s="381"/>
      <c r="AA173" s="393"/>
      <c r="AB173" s="360"/>
      <c r="AC173" s="749"/>
    </row>
    <row r="174" spans="1:29" s="299" customFormat="1" x14ac:dyDescent="0.25">
      <c r="A174" s="241"/>
      <c r="B174" s="656" t="s">
        <v>67</v>
      </c>
      <c r="C174" s="657" t="s">
        <v>66</v>
      </c>
      <c r="D174" s="667" t="s">
        <v>801</v>
      </c>
      <c r="E174" s="659">
        <v>18</v>
      </c>
      <c r="F174" s="640">
        <v>310098.86</v>
      </c>
      <c r="G174" s="639">
        <v>17429</v>
      </c>
      <c r="H174" s="660">
        <v>17.79</v>
      </c>
      <c r="I174" s="650">
        <v>4</v>
      </c>
      <c r="J174" s="651">
        <v>54153.130000000005</v>
      </c>
      <c r="K174" s="650">
        <v>3491</v>
      </c>
      <c r="L174" s="746">
        <v>15.51</v>
      </c>
      <c r="M174" s="370">
        <v>8</v>
      </c>
      <c r="N174" s="777">
        <v>82528.58</v>
      </c>
      <c r="O174" s="390">
        <v>5004</v>
      </c>
      <c r="P174" s="362">
        <v>16.489999999999998</v>
      </c>
      <c r="Q174" s="373">
        <v>5</v>
      </c>
      <c r="R174" s="383">
        <v>162290.50999999998</v>
      </c>
      <c r="S174" s="390">
        <v>8490</v>
      </c>
      <c r="T174" s="362">
        <v>19.12</v>
      </c>
      <c r="U174" s="378">
        <v>1</v>
      </c>
      <c r="V174" s="383">
        <v>11126.64</v>
      </c>
      <c r="W174" s="390">
        <v>444</v>
      </c>
      <c r="X174" s="363">
        <v>25.06</v>
      </c>
      <c r="Y174" s="398"/>
      <c r="Z174" s="381"/>
      <c r="AA174" s="393"/>
      <c r="AB174" s="360"/>
      <c r="AC174" s="749"/>
    </row>
    <row r="175" spans="1:29" s="299" customFormat="1" x14ac:dyDescent="0.25">
      <c r="A175" s="241"/>
      <c r="B175" s="656" t="s">
        <v>70</v>
      </c>
      <c r="C175" s="657" t="s">
        <v>898</v>
      </c>
      <c r="D175" s="667" t="s">
        <v>870</v>
      </c>
      <c r="E175" s="659">
        <v>25</v>
      </c>
      <c r="F175" s="640">
        <v>228036.05000000002</v>
      </c>
      <c r="G175" s="639">
        <v>3724</v>
      </c>
      <c r="H175" s="660">
        <v>61.23</v>
      </c>
      <c r="I175" s="650">
        <v>6</v>
      </c>
      <c r="J175" s="651">
        <v>64815.969999999994</v>
      </c>
      <c r="K175" s="650">
        <v>1206</v>
      </c>
      <c r="L175" s="746">
        <v>53.74</v>
      </c>
      <c r="M175" s="370">
        <v>11</v>
      </c>
      <c r="N175" s="777">
        <v>108233.24000000002</v>
      </c>
      <c r="O175" s="390">
        <v>1701</v>
      </c>
      <c r="P175" s="362">
        <v>63.63</v>
      </c>
      <c r="Q175" s="373">
        <v>7</v>
      </c>
      <c r="R175" s="383">
        <v>52181.840000000004</v>
      </c>
      <c r="S175" s="390">
        <v>806</v>
      </c>
      <c r="T175" s="362">
        <v>64.739999999999995</v>
      </c>
      <c r="U175" s="378"/>
      <c r="V175" s="383"/>
      <c r="W175" s="390"/>
      <c r="X175" s="363"/>
      <c r="Y175" s="398">
        <v>1</v>
      </c>
      <c r="Z175" s="381">
        <v>2805</v>
      </c>
      <c r="AA175" s="393">
        <v>11</v>
      </c>
      <c r="AB175" s="360">
        <v>255</v>
      </c>
      <c r="AC175" s="749"/>
    </row>
    <row r="176" spans="1:29" s="299" customFormat="1" x14ac:dyDescent="0.25">
      <c r="A176" s="241"/>
      <c r="B176" s="656" t="s">
        <v>73</v>
      </c>
      <c r="C176" s="657" t="s">
        <v>72</v>
      </c>
      <c r="D176" s="667" t="s">
        <v>801</v>
      </c>
      <c r="E176" s="659">
        <v>10</v>
      </c>
      <c r="F176" s="640">
        <v>186500.15</v>
      </c>
      <c r="G176" s="639">
        <v>12210</v>
      </c>
      <c r="H176" s="660">
        <v>15.27</v>
      </c>
      <c r="I176" s="650">
        <v>1</v>
      </c>
      <c r="J176" s="651">
        <v>15210</v>
      </c>
      <c r="K176" s="650">
        <v>845</v>
      </c>
      <c r="L176" s="746">
        <v>18</v>
      </c>
      <c r="M176" s="370">
        <v>4</v>
      </c>
      <c r="N176" s="777">
        <v>77472</v>
      </c>
      <c r="O176" s="390">
        <v>5100</v>
      </c>
      <c r="P176" s="362">
        <v>15.19</v>
      </c>
      <c r="Q176" s="373">
        <v>5</v>
      </c>
      <c r="R176" s="383">
        <v>93818.150000000009</v>
      </c>
      <c r="S176" s="390">
        <v>6265</v>
      </c>
      <c r="T176" s="362">
        <v>14.97</v>
      </c>
      <c r="U176" s="378"/>
      <c r="V176" s="383"/>
      <c r="W176" s="390"/>
      <c r="X176" s="363"/>
      <c r="Y176" s="398"/>
      <c r="Z176" s="381"/>
      <c r="AA176" s="393"/>
      <c r="AB176" s="360"/>
      <c r="AC176" s="749"/>
    </row>
    <row r="177" spans="1:29" s="299" customFormat="1" x14ac:dyDescent="0.25">
      <c r="A177" s="241"/>
      <c r="B177" s="656" t="s">
        <v>77</v>
      </c>
      <c r="C177" s="657" t="s">
        <v>76</v>
      </c>
      <c r="D177" s="667" t="s">
        <v>801</v>
      </c>
      <c r="E177" s="659">
        <v>11</v>
      </c>
      <c r="F177" s="640">
        <v>210222.2</v>
      </c>
      <c r="G177" s="639">
        <v>20040</v>
      </c>
      <c r="H177" s="660">
        <v>10.49</v>
      </c>
      <c r="I177" s="650">
        <v>1</v>
      </c>
      <c r="J177" s="651">
        <v>9194</v>
      </c>
      <c r="K177" s="650">
        <v>1105</v>
      </c>
      <c r="L177" s="746">
        <v>8.32</v>
      </c>
      <c r="M177" s="370">
        <v>5</v>
      </c>
      <c r="N177" s="777">
        <v>94777.55</v>
      </c>
      <c r="O177" s="390">
        <v>9820</v>
      </c>
      <c r="P177" s="362">
        <v>9.65</v>
      </c>
      <c r="Q177" s="373">
        <v>5</v>
      </c>
      <c r="R177" s="383">
        <v>106250.65</v>
      </c>
      <c r="S177" s="390">
        <v>9115</v>
      </c>
      <c r="T177" s="362">
        <v>11.66</v>
      </c>
      <c r="U177" s="378"/>
      <c r="V177" s="383"/>
      <c r="W177" s="390"/>
      <c r="X177" s="363"/>
      <c r="Y177" s="398"/>
      <c r="Z177" s="381"/>
      <c r="AA177" s="393"/>
      <c r="AB177" s="360"/>
      <c r="AC177" s="749"/>
    </row>
    <row r="178" spans="1:29" s="299" customFormat="1" x14ac:dyDescent="0.25">
      <c r="A178" s="241"/>
      <c r="B178" s="656" t="s">
        <v>466</v>
      </c>
      <c r="C178" s="657" t="s">
        <v>756</v>
      </c>
      <c r="D178" s="667" t="s">
        <v>736</v>
      </c>
      <c r="E178" s="659">
        <v>6</v>
      </c>
      <c r="F178" s="640">
        <v>109892.4</v>
      </c>
      <c r="G178" s="639">
        <v>360</v>
      </c>
      <c r="H178" s="660">
        <v>305.26</v>
      </c>
      <c r="I178" s="650"/>
      <c r="J178" s="651"/>
      <c r="K178" s="650"/>
      <c r="L178" s="746"/>
      <c r="M178" s="370">
        <v>1</v>
      </c>
      <c r="N178" s="777">
        <v>66842.100000000006</v>
      </c>
      <c r="O178" s="390">
        <v>39</v>
      </c>
      <c r="P178" s="362">
        <v>1713.9</v>
      </c>
      <c r="Q178" s="373">
        <v>5</v>
      </c>
      <c r="R178" s="383">
        <v>43050.299999999996</v>
      </c>
      <c r="S178" s="390">
        <v>321</v>
      </c>
      <c r="T178" s="362">
        <v>134.11000000000001</v>
      </c>
      <c r="U178" s="378"/>
      <c r="V178" s="383"/>
      <c r="W178" s="390"/>
      <c r="X178" s="363"/>
      <c r="Y178" s="398"/>
      <c r="Z178" s="381"/>
      <c r="AA178" s="393"/>
      <c r="AB178" s="360"/>
      <c r="AC178" s="749"/>
    </row>
    <row r="179" spans="1:29" s="299" customFormat="1" x14ac:dyDescent="0.25">
      <c r="A179" s="241"/>
      <c r="B179" s="656" t="s">
        <v>467</v>
      </c>
      <c r="C179" s="657" t="s">
        <v>899</v>
      </c>
      <c r="D179" s="667" t="s">
        <v>736</v>
      </c>
      <c r="E179" s="659">
        <v>3</v>
      </c>
      <c r="F179" s="640">
        <v>80971.03</v>
      </c>
      <c r="G179" s="639">
        <v>27</v>
      </c>
      <c r="H179" s="660">
        <v>2998.93</v>
      </c>
      <c r="I179" s="650"/>
      <c r="J179" s="651"/>
      <c r="K179" s="650"/>
      <c r="L179" s="746"/>
      <c r="M179" s="370">
        <v>1</v>
      </c>
      <c r="N179" s="777">
        <v>4956</v>
      </c>
      <c r="O179" s="390">
        <v>2</v>
      </c>
      <c r="P179" s="362">
        <v>2478</v>
      </c>
      <c r="Q179" s="373">
        <v>2</v>
      </c>
      <c r="R179" s="383">
        <v>76015.03</v>
      </c>
      <c r="S179" s="390">
        <v>25</v>
      </c>
      <c r="T179" s="362">
        <v>3040.6</v>
      </c>
      <c r="U179" s="378"/>
      <c r="V179" s="383"/>
      <c r="W179" s="390"/>
      <c r="X179" s="363"/>
      <c r="Y179" s="398"/>
      <c r="Z179" s="381"/>
      <c r="AA179" s="393"/>
      <c r="AB179" s="360"/>
      <c r="AC179" s="749"/>
    </row>
    <row r="180" spans="1:29" s="299" customFormat="1" x14ac:dyDescent="0.25">
      <c r="A180" s="241"/>
      <c r="B180" s="656" t="s">
        <v>900</v>
      </c>
      <c r="C180" s="657" t="s">
        <v>901</v>
      </c>
      <c r="D180" s="667" t="s">
        <v>736</v>
      </c>
      <c r="E180" s="659">
        <v>7</v>
      </c>
      <c r="F180" s="640">
        <v>361272.37</v>
      </c>
      <c r="G180" s="639">
        <v>160</v>
      </c>
      <c r="H180" s="660">
        <v>2257.9499999999998</v>
      </c>
      <c r="I180" s="650">
        <v>1</v>
      </c>
      <c r="J180" s="651">
        <v>25193.63</v>
      </c>
      <c r="K180" s="650">
        <v>11</v>
      </c>
      <c r="L180" s="746">
        <v>2290.33</v>
      </c>
      <c r="M180" s="370">
        <v>3</v>
      </c>
      <c r="N180" s="777">
        <v>172867.6</v>
      </c>
      <c r="O180" s="390">
        <v>73</v>
      </c>
      <c r="P180" s="362">
        <v>2368.0500000000002</v>
      </c>
      <c r="Q180" s="373">
        <v>3</v>
      </c>
      <c r="R180" s="383">
        <v>163211.14000000001</v>
      </c>
      <c r="S180" s="390">
        <v>76</v>
      </c>
      <c r="T180" s="362">
        <v>2147.52</v>
      </c>
      <c r="U180" s="378"/>
      <c r="V180" s="383"/>
      <c r="W180" s="390"/>
      <c r="X180" s="363"/>
      <c r="Y180" s="398"/>
      <c r="Z180" s="381"/>
      <c r="AA180" s="393"/>
      <c r="AB180" s="360"/>
      <c r="AC180" s="749"/>
    </row>
    <row r="181" spans="1:29" s="299" customFormat="1" x14ac:dyDescent="0.25">
      <c r="A181" s="241"/>
      <c r="B181" s="656" t="s">
        <v>469</v>
      </c>
      <c r="C181" s="657" t="s">
        <v>470</v>
      </c>
      <c r="D181" s="667" t="s">
        <v>736</v>
      </c>
      <c r="E181" s="659">
        <v>10</v>
      </c>
      <c r="F181" s="640">
        <v>670890.27</v>
      </c>
      <c r="G181" s="639">
        <v>187</v>
      </c>
      <c r="H181" s="660">
        <v>3587.65</v>
      </c>
      <c r="I181" s="650">
        <v>1</v>
      </c>
      <c r="J181" s="651">
        <v>47212</v>
      </c>
      <c r="K181" s="650">
        <v>11</v>
      </c>
      <c r="L181" s="746">
        <v>4292</v>
      </c>
      <c r="M181" s="370">
        <v>4</v>
      </c>
      <c r="N181" s="777">
        <v>258393.66</v>
      </c>
      <c r="O181" s="390">
        <v>75</v>
      </c>
      <c r="P181" s="362">
        <v>3445.25</v>
      </c>
      <c r="Q181" s="373">
        <v>5</v>
      </c>
      <c r="R181" s="383">
        <v>365284.61</v>
      </c>
      <c r="S181" s="390">
        <v>101</v>
      </c>
      <c r="T181" s="362">
        <v>3616.68</v>
      </c>
      <c r="U181" s="378"/>
      <c r="V181" s="383"/>
      <c r="W181" s="390"/>
      <c r="X181" s="363"/>
      <c r="Y181" s="398"/>
      <c r="Z181" s="381"/>
      <c r="AA181" s="393"/>
      <c r="AB181" s="360"/>
      <c r="AC181" s="749"/>
    </row>
    <row r="182" spans="1:29" s="299" customFormat="1" x14ac:dyDescent="0.25">
      <c r="A182" s="241"/>
      <c r="B182" s="656" t="s">
        <v>471</v>
      </c>
      <c r="C182" s="657" t="s">
        <v>472</v>
      </c>
      <c r="D182" s="667" t="s">
        <v>736</v>
      </c>
      <c r="E182" s="659">
        <v>10</v>
      </c>
      <c r="F182" s="640">
        <v>215487.28000000003</v>
      </c>
      <c r="G182" s="639">
        <v>20</v>
      </c>
      <c r="H182" s="660">
        <v>10774.36</v>
      </c>
      <c r="I182" s="650">
        <v>1</v>
      </c>
      <c r="J182" s="651">
        <v>13034</v>
      </c>
      <c r="K182" s="650">
        <v>1</v>
      </c>
      <c r="L182" s="746">
        <v>13034</v>
      </c>
      <c r="M182" s="370">
        <v>4</v>
      </c>
      <c r="N182" s="777">
        <v>59915.1</v>
      </c>
      <c r="O182" s="390">
        <v>5</v>
      </c>
      <c r="P182" s="362">
        <v>11983.02</v>
      </c>
      <c r="Q182" s="373">
        <v>5</v>
      </c>
      <c r="R182" s="383">
        <v>142538.18000000002</v>
      </c>
      <c r="S182" s="390">
        <v>14</v>
      </c>
      <c r="T182" s="362">
        <v>10181.299999999999</v>
      </c>
      <c r="U182" s="378"/>
      <c r="V182" s="383"/>
      <c r="W182" s="390"/>
      <c r="X182" s="363"/>
      <c r="Y182" s="398"/>
      <c r="Z182" s="381"/>
      <c r="AA182" s="393"/>
      <c r="AB182" s="360"/>
      <c r="AC182" s="749"/>
    </row>
    <row r="183" spans="1:29" s="299" customFormat="1" x14ac:dyDescent="0.25">
      <c r="A183" s="241"/>
      <c r="B183" s="656" t="s">
        <v>949</v>
      </c>
      <c r="C183" s="657" t="s">
        <v>950</v>
      </c>
      <c r="D183" s="667" t="s">
        <v>863</v>
      </c>
      <c r="E183" s="659">
        <v>6</v>
      </c>
      <c r="F183" s="640">
        <v>42133.119999999995</v>
      </c>
      <c r="G183" s="639">
        <v>16</v>
      </c>
      <c r="H183" s="660">
        <v>2633.32</v>
      </c>
      <c r="I183" s="650">
        <v>1</v>
      </c>
      <c r="J183" s="651">
        <v>4773.34</v>
      </c>
      <c r="K183" s="650">
        <v>2</v>
      </c>
      <c r="L183" s="746">
        <v>2386.67</v>
      </c>
      <c r="M183" s="370">
        <v>2</v>
      </c>
      <c r="N183" s="777">
        <v>16200</v>
      </c>
      <c r="O183" s="390">
        <v>8</v>
      </c>
      <c r="P183" s="362">
        <v>2025</v>
      </c>
      <c r="Q183" s="373">
        <v>3</v>
      </c>
      <c r="R183" s="383">
        <v>21159.78</v>
      </c>
      <c r="S183" s="390">
        <v>6</v>
      </c>
      <c r="T183" s="362">
        <v>3526.63</v>
      </c>
      <c r="U183" s="378"/>
      <c r="V183" s="383"/>
      <c r="W183" s="390"/>
      <c r="X183" s="363"/>
      <c r="Y183" s="398"/>
      <c r="Z183" s="381"/>
      <c r="AA183" s="393"/>
      <c r="AB183" s="360"/>
      <c r="AC183" s="749"/>
    </row>
    <row r="184" spans="1:29" s="299" customFormat="1" x14ac:dyDescent="0.25">
      <c r="A184" s="241"/>
      <c r="B184" s="656" t="s">
        <v>475</v>
      </c>
      <c r="C184" s="657" t="s">
        <v>952</v>
      </c>
      <c r="D184" s="667" t="s">
        <v>801</v>
      </c>
      <c r="E184" s="659">
        <v>2</v>
      </c>
      <c r="F184" s="640">
        <v>38974.400000000001</v>
      </c>
      <c r="G184" s="639">
        <v>810</v>
      </c>
      <c r="H184" s="660">
        <v>48.12</v>
      </c>
      <c r="I184" s="650"/>
      <c r="J184" s="651"/>
      <c r="K184" s="650"/>
      <c r="L184" s="746"/>
      <c r="M184" s="370"/>
      <c r="N184" s="777"/>
      <c r="O184" s="390"/>
      <c r="P184" s="362"/>
      <c r="Q184" s="373">
        <v>2</v>
      </c>
      <c r="R184" s="383">
        <v>38974.400000000001</v>
      </c>
      <c r="S184" s="390">
        <v>810</v>
      </c>
      <c r="T184" s="362">
        <v>48.12</v>
      </c>
      <c r="U184" s="378"/>
      <c r="V184" s="383"/>
      <c r="W184" s="390"/>
      <c r="X184" s="363"/>
      <c r="Y184" s="398"/>
      <c r="Z184" s="381"/>
      <c r="AA184" s="393"/>
      <c r="AB184" s="360"/>
      <c r="AC184" s="749"/>
    </row>
    <row r="185" spans="1:29" s="299" customFormat="1" x14ac:dyDescent="0.25">
      <c r="A185" s="241"/>
      <c r="B185" s="656" t="s">
        <v>477</v>
      </c>
      <c r="C185" s="657" t="s">
        <v>953</v>
      </c>
      <c r="D185" s="667" t="s">
        <v>797</v>
      </c>
      <c r="E185" s="659">
        <v>1</v>
      </c>
      <c r="F185" s="640">
        <v>5400</v>
      </c>
      <c r="G185" s="639">
        <v>270</v>
      </c>
      <c r="H185" s="660">
        <v>20</v>
      </c>
      <c r="I185" s="650"/>
      <c r="J185" s="651"/>
      <c r="K185" s="650"/>
      <c r="L185" s="746"/>
      <c r="M185" s="370"/>
      <c r="N185" s="777"/>
      <c r="O185" s="390"/>
      <c r="P185" s="362"/>
      <c r="Q185" s="373">
        <v>1</v>
      </c>
      <c r="R185" s="383">
        <v>5400</v>
      </c>
      <c r="S185" s="390">
        <v>270</v>
      </c>
      <c r="T185" s="362">
        <v>20</v>
      </c>
      <c r="U185" s="378"/>
      <c r="V185" s="383"/>
      <c r="W185" s="390"/>
      <c r="X185" s="363"/>
      <c r="Y185" s="398"/>
      <c r="Z185" s="381"/>
      <c r="AA185" s="393"/>
      <c r="AB185" s="360"/>
      <c r="AC185" s="749"/>
    </row>
    <row r="186" spans="1:29" s="299" customFormat="1" x14ac:dyDescent="0.25">
      <c r="A186" s="241"/>
      <c r="B186" s="656" t="s">
        <v>485</v>
      </c>
      <c r="C186" s="657" t="s">
        <v>959</v>
      </c>
      <c r="D186" s="667" t="s">
        <v>801</v>
      </c>
      <c r="E186" s="659">
        <v>1</v>
      </c>
      <c r="F186" s="640">
        <v>74100.600000000006</v>
      </c>
      <c r="G186" s="639">
        <v>180</v>
      </c>
      <c r="H186" s="660">
        <v>411.67</v>
      </c>
      <c r="I186" s="650"/>
      <c r="J186" s="651"/>
      <c r="K186" s="650"/>
      <c r="L186" s="746"/>
      <c r="M186" s="370"/>
      <c r="N186" s="777"/>
      <c r="O186" s="390"/>
      <c r="P186" s="362"/>
      <c r="Q186" s="373">
        <v>1</v>
      </c>
      <c r="R186" s="383">
        <v>74100.600000000006</v>
      </c>
      <c r="S186" s="390">
        <v>180</v>
      </c>
      <c r="T186" s="362">
        <v>411.67</v>
      </c>
      <c r="U186" s="378"/>
      <c r="V186" s="383"/>
      <c r="W186" s="390"/>
      <c r="X186" s="363"/>
      <c r="Y186" s="398"/>
      <c r="Z186" s="381"/>
      <c r="AA186" s="393"/>
      <c r="AB186" s="360"/>
      <c r="AC186" s="749"/>
    </row>
    <row r="187" spans="1:29" s="299" customFormat="1" x14ac:dyDescent="0.25">
      <c r="A187" s="241"/>
      <c r="B187" s="656" t="s">
        <v>489</v>
      </c>
      <c r="C187" s="657" t="s">
        <v>961</v>
      </c>
      <c r="D187" s="667" t="s">
        <v>801</v>
      </c>
      <c r="E187" s="659">
        <v>2</v>
      </c>
      <c r="F187" s="640">
        <v>171776.5</v>
      </c>
      <c r="G187" s="639">
        <v>1360</v>
      </c>
      <c r="H187" s="660">
        <v>126.31</v>
      </c>
      <c r="I187" s="650"/>
      <c r="J187" s="651"/>
      <c r="K187" s="650"/>
      <c r="L187" s="746"/>
      <c r="M187" s="370"/>
      <c r="N187" s="777"/>
      <c r="O187" s="390"/>
      <c r="P187" s="362"/>
      <c r="Q187" s="373">
        <v>2</v>
      </c>
      <c r="R187" s="383">
        <v>171776.5</v>
      </c>
      <c r="S187" s="390">
        <v>1360</v>
      </c>
      <c r="T187" s="362">
        <v>126.31</v>
      </c>
      <c r="U187" s="378"/>
      <c r="V187" s="383"/>
      <c r="W187" s="390"/>
      <c r="X187" s="363"/>
      <c r="Y187" s="398"/>
      <c r="Z187" s="381"/>
      <c r="AA187" s="393"/>
      <c r="AB187" s="360"/>
      <c r="AC187" s="749"/>
    </row>
    <row r="188" spans="1:29" s="299" customFormat="1" x14ac:dyDescent="0.25">
      <c r="A188" s="241"/>
      <c r="B188" s="656" t="s">
        <v>491</v>
      </c>
      <c r="C188" s="657" t="s">
        <v>962</v>
      </c>
      <c r="D188" s="667" t="s">
        <v>801</v>
      </c>
      <c r="E188" s="659">
        <v>2</v>
      </c>
      <c r="F188" s="640">
        <v>200831.99</v>
      </c>
      <c r="G188" s="639">
        <v>1107</v>
      </c>
      <c r="H188" s="660">
        <v>181.42</v>
      </c>
      <c r="I188" s="650"/>
      <c r="J188" s="651"/>
      <c r="K188" s="650"/>
      <c r="L188" s="746"/>
      <c r="M188" s="370"/>
      <c r="N188" s="777"/>
      <c r="O188" s="390"/>
      <c r="P188" s="362"/>
      <c r="Q188" s="373">
        <v>2</v>
      </c>
      <c r="R188" s="383">
        <v>200831.99</v>
      </c>
      <c r="S188" s="390">
        <v>1107</v>
      </c>
      <c r="T188" s="362">
        <v>181.42</v>
      </c>
      <c r="U188" s="378"/>
      <c r="V188" s="383"/>
      <c r="W188" s="390"/>
      <c r="X188" s="363"/>
      <c r="Y188" s="398"/>
      <c r="Z188" s="381"/>
      <c r="AA188" s="393"/>
      <c r="AB188" s="360"/>
      <c r="AC188" s="749"/>
    </row>
    <row r="189" spans="1:29" s="299" customFormat="1" x14ac:dyDescent="0.25">
      <c r="A189" s="241"/>
      <c r="B189" s="656" t="s">
        <v>493</v>
      </c>
      <c r="C189" s="657" t="s">
        <v>965</v>
      </c>
      <c r="D189" s="667" t="s">
        <v>797</v>
      </c>
      <c r="E189" s="659">
        <v>2</v>
      </c>
      <c r="F189" s="640">
        <v>14720.4</v>
      </c>
      <c r="G189" s="639">
        <v>129</v>
      </c>
      <c r="H189" s="660">
        <v>114.11</v>
      </c>
      <c r="I189" s="650"/>
      <c r="J189" s="651"/>
      <c r="K189" s="650"/>
      <c r="L189" s="746"/>
      <c r="M189" s="370">
        <v>1</v>
      </c>
      <c r="N189" s="777">
        <v>1800</v>
      </c>
      <c r="O189" s="390">
        <v>9</v>
      </c>
      <c r="P189" s="362">
        <v>200</v>
      </c>
      <c r="Q189" s="373">
        <v>1</v>
      </c>
      <c r="R189" s="383">
        <v>12920.4</v>
      </c>
      <c r="S189" s="390">
        <v>120</v>
      </c>
      <c r="T189" s="362">
        <v>107.67</v>
      </c>
      <c r="U189" s="378"/>
      <c r="V189" s="383"/>
      <c r="W189" s="390"/>
      <c r="X189" s="363"/>
      <c r="Y189" s="398"/>
      <c r="Z189" s="381"/>
      <c r="AA189" s="393"/>
      <c r="AB189" s="360"/>
      <c r="AC189" s="749"/>
    </row>
    <row r="190" spans="1:29" s="299" customFormat="1" x14ac:dyDescent="0.25">
      <c r="A190" s="241"/>
      <c r="B190" s="656" t="s">
        <v>499</v>
      </c>
      <c r="C190" s="657" t="s">
        <v>500</v>
      </c>
      <c r="D190" s="667" t="s">
        <v>801</v>
      </c>
      <c r="E190" s="659">
        <v>1</v>
      </c>
      <c r="F190" s="640">
        <v>42837.14</v>
      </c>
      <c r="G190" s="639">
        <v>142</v>
      </c>
      <c r="H190" s="660">
        <v>301.67</v>
      </c>
      <c r="I190" s="650"/>
      <c r="J190" s="651"/>
      <c r="K190" s="650"/>
      <c r="L190" s="746"/>
      <c r="M190" s="370">
        <v>1</v>
      </c>
      <c r="N190" s="777">
        <v>42837.14</v>
      </c>
      <c r="O190" s="390">
        <v>142</v>
      </c>
      <c r="P190" s="362">
        <v>301.67</v>
      </c>
      <c r="Q190" s="373"/>
      <c r="R190" s="383"/>
      <c r="S190" s="390"/>
      <c r="T190" s="362"/>
      <c r="U190" s="378"/>
      <c r="V190" s="383"/>
      <c r="W190" s="390"/>
      <c r="X190" s="363"/>
      <c r="Y190" s="398"/>
      <c r="Z190" s="381"/>
      <c r="AA190" s="393"/>
      <c r="AB190" s="360"/>
      <c r="AC190" s="749"/>
    </row>
    <row r="191" spans="1:29" s="299" customFormat="1" x14ac:dyDescent="0.25">
      <c r="A191" s="241"/>
      <c r="B191" s="656" t="s">
        <v>503</v>
      </c>
      <c r="C191" s="657" t="s">
        <v>504</v>
      </c>
      <c r="D191" s="667" t="s">
        <v>792</v>
      </c>
      <c r="E191" s="659">
        <v>1</v>
      </c>
      <c r="F191" s="640">
        <v>34587</v>
      </c>
      <c r="G191" s="639">
        <v>350</v>
      </c>
      <c r="H191" s="660">
        <v>98.82</v>
      </c>
      <c r="I191" s="650"/>
      <c r="J191" s="651"/>
      <c r="K191" s="650"/>
      <c r="L191" s="746"/>
      <c r="M191" s="370"/>
      <c r="N191" s="777"/>
      <c r="O191" s="390"/>
      <c r="P191" s="362"/>
      <c r="Q191" s="373">
        <v>1</v>
      </c>
      <c r="R191" s="383">
        <v>34587</v>
      </c>
      <c r="S191" s="390">
        <v>350</v>
      </c>
      <c r="T191" s="362">
        <v>98.82</v>
      </c>
      <c r="U191" s="378"/>
      <c r="V191" s="383"/>
      <c r="W191" s="390"/>
      <c r="X191" s="363"/>
      <c r="Y191" s="398"/>
      <c r="Z191" s="381"/>
      <c r="AA191" s="393"/>
      <c r="AB191" s="360"/>
      <c r="AC191" s="749"/>
    </row>
    <row r="192" spans="1:29" s="299" customFormat="1" x14ac:dyDescent="0.25">
      <c r="A192" s="241"/>
      <c r="B192" s="656" t="s">
        <v>507</v>
      </c>
      <c r="C192" s="657" t="s">
        <v>508</v>
      </c>
      <c r="D192" s="667" t="s">
        <v>797</v>
      </c>
      <c r="E192" s="659">
        <v>2</v>
      </c>
      <c r="F192" s="640">
        <v>308380.45</v>
      </c>
      <c r="G192" s="639">
        <v>2750</v>
      </c>
      <c r="H192" s="660">
        <v>112.14</v>
      </c>
      <c r="I192" s="650"/>
      <c r="J192" s="651"/>
      <c r="K192" s="650"/>
      <c r="L192" s="746"/>
      <c r="M192" s="370"/>
      <c r="N192" s="777"/>
      <c r="O192" s="390"/>
      <c r="P192" s="362"/>
      <c r="Q192" s="373">
        <v>2</v>
      </c>
      <c r="R192" s="383">
        <v>308380.45</v>
      </c>
      <c r="S192" s="390">
        <v>2750</v>
      </c>
      <c r="T192" s="362">
        <v>112.14</v>
      </c>
      <c r="U192" s="378"/>
      <c r="V192" s="383"/>
      <c r="W192" s="390"/>
      <c r="X192" s="363"/>
      <c r="Y192" s="398"/>
      <c r="Z192" s="381"/>
      <c r="AA192" s="393"/>
      <c r="AB192" s="360"/>
      <c r="AC192" s="749"/>
    </row>
    <row r="193" spans="1:29" s="299" customFormat="1" x14ac:dyDescent="0.25">
      <c r="A193" s="241"/>
      <c r="B193" s="656" t="s">
        <v>903</v>
      </c>
      <c r="C193" s="657" t="s">
        <v>904</v>
      </c>
      <c r="D193" s="667" t="s">
        <v>797</v>
      </c>
      <c r="E193" s="659">
        <v>1</v>
      </c>
      <c r="F193" s="640">
        <v>178249.5</v>
      </c>
      <c r="G193" s="639">
        <v>4950</v>
      </c>
      <c r="H193" s="660">
        <v>36.01</v>
      </c>
      <c r="I193" s="650"/>
      <c r="J193" s="651"/>
      <c r="K193" s="650"/>
      <c r="L193" s="746"/>
      <c r="M193" s="370">
        <v>1</v>
      </c>
      <c r="N193" s="777">
        <v>178249.5</v>
      </c>
      <c r="O193" s="390">
        <v>4950</v>
      </c>
      <c r="P193" s="362">
        <v>36.01</v>
      </c>
      <c r="Q193" s="373"/>
      <c r="R193" s="383"/>
      <c r="S193" s="390"/>
      <c r="T193" s="362"/>
      <c r="U193" s="378"/>
      <c r="V193" s="383"/>
      <c r="W193" s="390"/>
      <c r="X193" s="363"/>
      <c r="Y193" s="398"/>
      <c r="Z193" s="381"/>
      <c r="AA193" s="393"/>
      <c r="AB193" s="360"/>
      <c r="AC193" s="749"/>
    </row>
    <row r="194" spans="1:29" s="299" customFormat="1" x14ac:dyDescent="0.25">
      <c r="A194" s="241"/>
      <c r="B194" s="656" t="s">
        <v>29</v>
      </c>
      <c r="C194" s="657" t="s">
        <v>968</v>
      </c>
      <c r="D194" s="667" t="s">
        <v>801</v>
      </c>
      <c r="E194" s="659">
        <v>20</v>
      </c>
      <c r="F194" s="640">
        <v>286331.37</v>
      </c>
      <c r="G194" s="639">
        <v>25231</v>
      </c>
      <c r="H194" s="660">
        <v>11.35</v>
      </c>
      <c r="I194" s="650">
        <v>4</v>
      </c>
      <c r="J194" s="651">
        <v>11810.4</v>
      </c>
      <c r="K194" s="650">
        <v>575</v>
      </c>
      <c r="L194" s="746">
        <v>20.54</v>
      </c>
      <c r="M194" s="370">
        <v>10</v>
      </c>
      <c r="N194" s="777">
        <v>133627.9</v>
      </c>
      <c r="O194" s="390">
        <v>9485</v>
      </c>
      <c r="P194" s="362">
        <v>14.09</v>
      </c>
      <c r="Q194" s="373">
        <v>5</v>
      </c>
      <c r="R194" s="383">
        <v>127213.06999999999</v>
      </c>
      <c r="S194" s="390">
        <v>14601</v>
      </c>
      <c r="T194" s="362">
        <v>8.7100000000000009</v>
      </c>
      <c r="U194" s="378"/>
      <c r="V194" s="383"/>
      <c r="W194" s="390"/>
      <c r="X194" s="363"/>
      <c r="Y194" s="398">
        <v>1</v>
      </c>
      <c r="Z194" s="381">
        <v>13680</v>
      </c>
      <c r="AA194" s="393">
        <v>570</v>
      </c>
      <c r="AB194" s="360">
        <v>24</v>
      </c>
      <c r="AC194" s="749"/>
    </row>
    <row r="195" spans="1:29" s="299" customFormat="1" x14ac:dyDescent="0.25">
      <c r="A195"/>
      <c r="C195" s="757"/>
      <c r="D195" s="758"/>
      <c r="E195" s="759"/>
      <c r="H195" s="760"/>
      <c r="I195" s="761"/>
      <c r="J195" s="760"/>
      <c r="K195" s="760"/>
      <c r="L195" s="760"/>
      <c r="M195" s="761"/>
      <c r="N195" s="760"/>
      <c r="O195" s="762"/>
      <c r="P195" s="760"/>
      <c r="Q195" s="761"/>
      <c r="R195" s="760"/>
      <c r="S195" s="762"/>
      <c r="T195" s="760"/>
      <c r="U195" s="763"/>
      <c r="V195" s="760"/>
      <c r="W195" s="762"/>
      <c r="X195" s="760"/>
      <c r="Y195" s="764"/>
      <c r="AA195" s="765"/>
      <c r="AC195" s="766"/>
    </row>
    <row r="196" spans="1:29" s="299" customFormat="1" x14ac:dyDescent="0.25">
      <c r="A196"/>
      <c r="C196" s="757"/>
      <c r="D196" s="758"/>
      <c r="E196" s="759"/>
      <c r="H196" s="760"/>
      <c r="I196" s="761"/>
      <c r="J196" s="760"/>
      <c r="K196" s="760"/>
      <c r="L196" s="760"/>
      <c r="M196" s="761"/>
      <c r="N196" s="760"/>
      <c r="O196" s="762"/>
      <c r="P196" s="760"/>
      <c r="Q196" s="761"/>
      <c r="R196" s="760"/>
      <c r="S196" s="762"/>
      <c r="T196" s="760"/>
      <c r="U196" s="763"/>
      <c r="V196" s="760"/>
      <c r="W196" s="762"/>
      <c r="X196" s="760"/>
      <c r="Y196" s="764"/>
      <c r="AA196" s="765"/>
      <c r="AC196" s="766"/>
    </row>
    <row r="197" spans="1:29" s="299" customFormat="1" x14ac:dyDescent="0.25">
      <c r="A197"/>
      <c r="C197" s="757"/>
      <c r="D197" s="758"/>
      <c r="E197" s="759"/>
      <c r="H197" s="760"/>
      <c r="I197" s="761"/>
      <c r="J197" s="760"/>
      <c r="K197" s="760"/>
      <c r="L197" s="760"/>
      <c r="M197" s="761"/>
      <c r="N197" s="760"/>
      <c r="O197" s="762"/>
      <c r="P197" s="760"/>
      <c r="Q197" s="761"/>
      <c r="R197" s="760"/>
      <c r="S197" s="762"/>
      <c r="T197" s="760"/>
      <c r="U197" s="763"/>
      <c r="V197" s="760"/>
      <c r="W197" s="762"/>
      <c r="X197" s="760"/>
      <c r="Y197" s="764"/>
      <c r="AA197" s="765"/>
      <c r="AC197" s="766"/>
    </row>
    <row r="198" spans="1:29" s="299" customFormat="1" x14ac:dyDescent="0.25">
      <c r="A198"/>
      <c r="C198" s="757"/>
      <c r="D198" s="758"/>
      <c r="E198" s="759"/>
      <c r="H198" s="760"/>
      <c r="I198" s="761"/>
      <c r="J198" s="760"/>
      <c r="K198" s="760"/>
      <c r="L198" s="760"/>
      <c r="M198" s="761"/>
      <c r="N198" s="760"/>
      <c r="O198" s="762"/>
      <c r="P198" s="760"/>
      <c r="Q198" s="761"/>
      <c r="R198" s="760"/>
      <c r="S198" s="762"/>
      <c r="T198" s="760"/>
      <c r="U198" s="763"/>
      <c r="V198" s="760"/>
      <c r="W198" s="762"/>
      <c r="X198" s="760"/>
      <c r="Y198" s="764"/>
      <c r="AA198" s="765"/>
      <c r="AC198" s="766"/>
    </row>
    <row r="199" spans="1:29" s="299" customFormat="1" x14ac:dyDescent="0.25">
      <c r="A199"/>
      <c r="C199" s="757"/>
      <c r="D199" s="758"/>
      <c r="E199" s="759"/>
      <c r="H199" s="760"/>
      <c r="I199" s="761"/>
      <c r="J199" s="760"/>
      <c r="K199" s="760"/>
      <c r="L199" s="760"/>
      <c r="M199" s="761"/>
      <c r="N199" s="760"/>
      <c r="O199" s="762"/>
      <c r="P199" s="760"/>
      <c r="Q199" s="761"/>
      <c r="R199" s="760"/>
      <c r="S199" s="762"/>
      <c r="T199" s="760"/>
      <c r="U199" s="763"/>
      <c r="V199" s="760"/>
      <c r="W199" s="762"/>
      <c r="X199" s="760"/>
      <c r="Y199" s="764"/>
      <c r="AA199" s="765"/>
      <c r="AC199" s="766"/>
    </row>
    <row r="200" spans="1:29" s="299" customFormat="1" x14ac:dyDescent="0.25">
      <c r="A200"/>
      <c r="C200" s="757"/>
      <c r="D200" s="758"/>
      <c r="E200" s="759"/>
      <c r="H200" s="760"/>
      <c r="I200" s="761"/>
      <c r="J200" s="760"/>
      <c r="K200" s="760"/>
      <c r="L200" s="760"/>
      <c r="M200" s="761"/>
      <c r="N200" s="760"/>
      <c r="O200" s="762"/>
      <c r="P200" s="760"/>
      <c r="Q200" s="761"/>
      <c r="R200" s="760"/>
      <c r="S200" s="762"/>
      <c r="T200" s="760"/>
      <c r="U200" s="763"/>
      <c r="V200" s="760"/>
      <c r="W200" s="762"/>
      <c r="X200" s="760"/>
      <c r="Y200" s="764"/>
      <c r="AA200" s="765"/>
      <c r="AC200" s="766"/>
    </row>
    <row r="201" spans="1:29" s="299" customFormat="1" x14ac:dyDescent="0.25">
      <c r="A201"/>
      <c r="C201" s="757"/>
      <c r="D201" s="758"/>
      <c r="E201" s="759"/>
      <c r="H201" s="760"/>
      <c r="I201" s="761"/>
      <c r="J201" s="760"/>
      <c r="K201" s="760"/>
      <c r="L201" s="760"/>
      <c r="M201" s="761"/>
      <c r="N201" s="760"/>
      <c r="O201" s="762"/>
      <c r="P201" s="760"/>
      <c r="Q201" s="761"/>
      <c r="R201" s="760"/>
      <c r="S201" s="762"/>
      <c r="T201" s="760"/>
      <c r="U201" s="763"/>
      <c r="V201" s="760"/>
      <c r="W201" s="762"/>
      <c r="X201" s="760"/>
      <c r="Y201" s="764"/>
      <c r="AA201" s="765"/>
      <c r="AC201" s="766"/>
    </row>
    <row r="202" spans="1:29" s="299" customFormat="1" x14ac:dyDescent="0.25">
      <c r="A202"/>
      <c r="C202" s="757"/>
      <c r="D202" s="758"/>
      <c r="E202" s="759"/>
      <c r="H202" s="760"/>
      <c r="I202" s="761"/>
      <c r="J202" s="760"/>
      <c r="K202" s="760"/>
      <c r="L202" s="760"/>
      <c r="M202" s="761"/>
      <c r="N202" s="760"/>
      <c r="O202" s="762"/>
      <c r="P202" s="760"/>
      <c r="Q202" s="761"/>
      <c r="R202" s="760"/>
      <c r="S202" s="762"/>
      <c r="T202" s="760"/>
      <c r="U202" s="763"/>
      <c r="V202" s="760"/>
      <c r="W202" s="762"/>
      <c r="X202" s="760"/>
      <c r="Y202" s="764"/>
      <c r="AA202" s="765"/>
      <c r="AC202" s="766"/>
    </row>
    <row r="203" spans="1:29" s="299" customFormat="1" x14ac:dyDescent="0.25">
      <c r="A203"/>
      <c r="C203" s="757"/>
      <c r="D203" s="758"/>
      <c r="E203" s="759"/>
      <c r="H203" s="760"/>
      <c r="I203" s="761"/>
      <c r="J203" s="760"/>
      <c r="K203" s="760"/>
      <c r="L203" s="760"/>
      <c r="M203" s="761"/>
      <c r="N203" s="760"/>
      <c r="O203" s="762"/>
      <c r="P203" s="760"/>
      <c r="Q203" s="761"/>
      <c r="R203" s="760"/>
      <c r="S203" s="762"/>
      <c r="T203" s="760"/>
      <c r="U203" s="763"/>
      <c r="V203" s="760"/>
      <c r="W203" s="762"/>
      <c r="X203" s="760"/>
      <c r="Y203" s="764"/>
      <c r="AA203" s="765"/>
      <c r="AC203" s="766"/>
    </row>
    <row r="204" spans="1:29" s="299" customFormat="1" x14ac:dyDescent="0.25">
      <c r="A204"/>
      <c r="C204" s="757"/>
      <c r="D204" s="758"/>
      <c r="E204" s="759"/>
      <c r="H204" s="760"/>
      <c r="I204" s="761"/>
      <c r="J204" s="760"/>
      <c r="K204" s="760"/>
      <c r="L204" s="760"/>
      <c r="M204" s="761"/>
      <c r="N204" s="760"/>
      <c r="O204" s="762"/>
      <c r="P204" s="760"/>
      <c r="Q204" s="761"/>
      <c r="R204" s="760"/>
      <c r="S204" s="762"/>
      <c r="T204" s="760"/>
      <c r="U204" s="763"/>
      <c r="V204" s="760"/>
      <c r="W204" s="762"/>
      <c r="X204" s="760"/>
      <c r="Y204" s="764"/>
      <c r="AA204" s="765"/>
      <c r="AC204" s="766"/>
    </row>
    <row r="205" spans="1:29" s="299" customFormat="1" x14ac:dyDescent="0.25">
      <c r="A205"/>
      <c r="C205" s="757"/>
      <c r="D205" s="758"/>
      <c r="E205" s="759"/>
      <c r="H205" s="760"/>
      <c r="I205" s="761"/>
      <c r="J205" s="760"/>
      <c r="K205" s="760"/>
      <c r="L205" s="760"/>
      <c r="M205" s="761"/>
      <c r="N205" s="760"/>
      <c r="O205" s="762"/>
      <c r="P205" s="760"/>
      <c r="Q205" s="761"/>
      <c r="R205" s="760"/>
      <c r="S205" s="762"/>
      <c r="T205" s="760"/>
      <c r="U205" s="763"/>
      <c r="V205" s="760"/>
      <c r="W205" s="762"/>
      <c r="X205" s="760"/>
      <c r="Y205" s="764"/>
      <c r="AA205" s="765"/>
      <c r="AC205" s="766"/>
    </row>
    <row r="206" spans="1:29" s="299" customFormat="1" x14ac:dyDescent="0.25">
      <c r="A206"/>
      <c r="C206" s="757"/>
      <c r="D206" s="758"/>
      <c r="E206" s="759"/>
      <c r="H206" s="760"/>
      <c r="I206" s="761"/>
      <c r="J206" s="760"/>
      <c r="K206" s="760"/>
      <c r="L206" s="760"/>
      <c r="M206" s="761"/>
      <c r="N206" s="760"/>
      <c r="O206" s="762"/>
      <c r="P206" s="760"/>
      <c r="Q206" s="761"/>
      <c r="R206" s="760"/>
      <c r="S206" s="762"/>
      <c r="T206" s="760"/>
      <c r="U206" s="763"/>
      <c r="V206" s="760"/>
      <c r="W206" s="762"/>
      <c r="X206" s="760"/>
      <c r="Y206" s="764"/>
      <c r="AA206" s="765"/>
      <c r="AC206" s="766"/>
    </row>
    <row r="207" spans="1:29" s="299" customFormat="1" x14ac:dyDescent="0.25">
      <c r="A207"/>
      <c r="C207" s="757"/>
      <c r="D207" s="758"/>
      <c r="E207" s="759"/>
      <c r="H207" s="760"/>
      <c r="I207" s="761"/>
      <c r="J207" s="760"/>
      <c r="K207" s="760"/>
      <c r="L207" s="760"/>
      <c r="M207" s="761"/>
      <c r="N207" s="760"/>
      <c r="O207" s="762"/>
      <c r="P207" s="760"/>
      <c r="Q207" s="761"/>
      <c r="R207" s="760"/>
      <c r="S207" s="762"/>
      <c r="T207" s="760"/>
      <c r="U207" s="763"/>
      <c r="V207" s="760"/>
      <c r="W207" s="762"/>
      <c r="X207" s="760"/>
      <c r="Y207" s="764"/>
      <c r="AA207" s="765"/>
      <c r="AC207" s="766"/>
    </row>
    <row r="208" spans="1:29" s="299" customFormat="1" x14ac:dyDescent="0.25">
      <c r="A208"/>
      <c r="C208" s="757"/>
      <c r="D208" s="758"/>
      <c r="E208" s="759"/>
      <c r="H208" s="760"/>
      <c r="I208" s="761"/>
      <c r="J208" s="760"/>
      <c r="K208" s="760"/>
      <c r="L208" s="760"/>
      <c r="M208" s="761"/>
      <c r="N208" s="760"/>
      <c r="O208" s="762"/>
      <c r="P208" s="760"/>
      <c r="Q208" s="761"/>
      <c r="R208" s="760"/>
      <c r="S208" s="762"/>
      <c r="T208" s="760"/>
      <c r="U208" s="763"/>
      <c r="V208" s="760"/>
      <c r="W208" s="762"/>
      <c r="X208" s="760"/>
      <c r="Y208" s="764"/>
      <c r="AA208" s="765"/>
      <c r="AC208" s="766"/>
    </row>
    <row r="209" spans="1:29" s="299" customFormat="1" x14ac:dyDescent="0.25">
      <c r="A209"/>
      <c r="C209" s="757"/>
      <c r="D209" s="758"/>
      <c r="E209" s="759"/>
      <c r="H209" s="760"/>
      <c r="I209" s="761"/>
      <c r="J209" s="760"/>
      <c r="K209" s="760"/>
      <c r="L209" s="760"/>
      <c r="M209" s="761"/>
      <c r="N209" s="760"/>
      <c r="O209" s="762"/>
      <c r="P209" s="760"/>
      <c r="Q209" s="761"/>
      <c r="R209" s="760"/>
      <c r="S209" s="762"/>
      <c r="T209" s="760"/>
      <c r="U209" s="763"/>
      <c r="V209" s="760"/>
      <c r="W209" s="762"/>
      <c r="X209" s="760"/>
      <c r="Y209" s="764"/>
      <c r="AA209" s="765"/>
      <c r="AC209" s="766"/>
    </row>
    <row r="210" spans="1:29" s="299" customFormat="1" x14ac:dyDescent="0.25">
      <c r="A210"/>
      <c r="C210" s="757"/>
      <c r="D210" s="758"/>
      <c r="E210" s="759"/>
      <c r="H210" s="760"/>
      <c r="I210" s="761"/>
      <c r="J210" s="760"/>
      <c r="K210" s="760"/>
      <c r="L210" s="760"/>
      <c r="M210" s="761"/>
      <c r="N210" s="760"/>
      <c r="O210" s="762"/>
      <c r="P210" s="760"/>
      <c r="Q210" s="761"/>
      <c r="R210" s="760"/>
      <c r="S210" s="762"/>
      <c r="T210" s="760"/>
      <c r="U210" s="763"/>
      <c r="V210" s="760"/>
      <c r="W210" s="762"/>
      <c r="X210" s="760"/>
      <c r="Y210" s="764"/>
      <c r="AA210" s="765"/>
      <c r="AC210" s="766"/>
    </row>
    <row r="211" spans="1:29" s="299" customFormat="1" x14ac:dyDescent="0.25">
      <c r="A211"/>
      <c r="C211" s="757"/>
      <c r="D211" s="758"/>
      <c r="E211" s="759"/>
      <c r="H211" s="760"/>
      <c r="I211" s="761"/>
      <c r="J211" s="760"/>
      <c r="K211" s="760"/>
      <c r="L211" s="760"/>
      <c r="M211" s="761"/>
      <c r="N211" s="760"/>
      <c r="O211" s="762"/>
      <c r="P211" s="760"/>
      <c r="Q211" s="761"/>
      <c r="R211" s="760"/>
      <c r="S211" s="762"/>
      <c r="T211" s="760"/>
      <c r="U211" s="763"/>
      <c r="V211" s="760"/>
      <c r="W211" s="762"/>
      <c r="X211" s="760"/>
      <c r="Y211" s="764"/>
      <c r="AA211" s="765"/>
      <c r="AC211" s="766"/>
    </row>
    <row r="212" spans="1:29" s="299" customFormat="1" x14ac:dyDescent="0.25">
      <c r="A212"/>
      <c r="C212" s="757"/>
      <c r="D212" s="758"/>
      <c r="E212" s="759"/>
      <c r="H212" s="760"/>
      <c r="I212" s="761"/>
      <c r="J212" s="760"/>
      <c r="K212" s="760"/>
      <c r="L212" s="760"/>
      <c r="M212" s="761"/>
      <c r="N212" s="760"/>
      <c r="O212" s="762"/>
      <c r="P212" s="760"/>
      <c r="Q212" s="761"/>
      <c r="R212" s="760"/>
      <c r="S212" s="762"/>
      <c r="T212" s="760"/>
      <c r="U212" s="763"/>
      <c r="V212" s="760"/>
      <c r="W212" s="762"/>
      <c r="X212" s="760"/>
      <c r="Y212" s="764"/>
      <c r="AA212" s="765"/>
      <c r="AC212" s="766"/>
    </row>
    <row r="213" spans="1:29" s="299" customFormat="1" x14ac:dyDescent="0.25">
      <c r="A213"/>
      <c r="C213" s="757"/>
      <c r="D213" s="758"/>
      <c r="E213" s="759"/>
      <c r="H213" s="760"/>
      <c r="I213" s="761"/>
      <c r="J213" s="760"/>
      <c r="K213" s="760"/>
      <c r="L213" s="760"/>
      <c r="M213" s="761"/>
      <c r="N213" s="760"/>
      <c r="O213" s="762"/>
      <c r="P213" s="760"/>
      <c r="Q213" s="761"/>
      <c r="R213" s="760"/>
      <c r="S213" s="762"/>
      <c r="T213" s="760"/>
      <c r="U213" s="763"/>
      <c r="V213" s="760"/>
      <c r="W213" s="762"/>
      <c r="X213" s="760"/>
      <c r="Y213" s="764"/>
      <c r="AA213" s="765"/>
      <c r="AC213" s="766"/>
    </row>
    <row r="214" spans="1:29" s="299" customFormat="1" x14ac:dyDescent="0.25">
      <c r="A214"/>
      <c r="C214" s="757"/>
      <c r="D214" s="758"/>
      <c r="E214" s="759"/>
      <c r="H214" s="760"/>
      <c r="I214" s="761"/>
      <c r="J214" s="760"/>
      <c r="K214" s="760"/>
      <c r="L214" s="760"/>
      <c r="M214" s="761"/>
      <c r="N214" s="760"/>
      <c r="O214" s="762"/>
      <c r="P214" s="760"/>
      <c r="Q214" s="761"/>
      <c r="R214" s="760"/>
      <c r="S214" s="762"/>
      <c r="T214" s="760"/>
      <c r="U214" s="763"/>
      <c r="V214" s="760"/>
      <c r="W214" s="762"/>
      <c r="X214" s="760"/>
      <c r="Y214" s="764"/>
      <c r="AA214" s="765"/>
      <c r="AC214" s="766"/>
    </row>
    <row r="215" spans="1:29" s="299" customFormat="1" x14ac:dyDescent="0.25">
      <c r="A215"/>
      <c r="C215" s="757"/>
      <c r="D215" s="758"/>
      <c r="E215" s="759"/>
      <c r="H215" s="760"/>
      <c r="I215" s="761"/>
      <c r="J215" s="760"/>
      <c r="K215" s="760"/>
      <c r="L215" s="760"/>
      <c r="M215" s="761"/>
      <c r="N215" s="760"/>
      <c r="O215" s="762"/>
      <c r="P215" s="760"/>
      <c r="Q215" s="761"/>
      <c r="R215" s="760"/>
      <c r="S215" s="762"/>
      <c r="T215" s="760"/>
      <c r="U215" s="763"/>
      <c r="V215" s="760"/>
      <c r="W215" s="762"/>
      <c r="X215" s="760"/>
      <c r="Y215" s="764"/>
      <c r="AA215" s="765"/>
      <c r="AC215" s="766"/>
    </row>
    <row r="216" spans="1:29" s="299" customFormat="1" x14ac:dyDescent="0.25">
      <c r="A216"/>
      <c r="C216" s="757"/>
      <c r="D216" s="758"/>
      <c r="E216" s="759"/>
      <c r="H216" s="760"/>
      <c r="I216" s="761"/>
      <c r="J216" s="760"/>
      <c r="K216" s="760"/>
      <c r="L216" s="760"/>
      <c r="M216" s="761"/>
      <c r="N216" s="760"/>
      <c r="O216" s="762"/>
      <c r="P216" s="760"/>
      <c r="Q216" s="761"/>
      <c r="R216" s="760"/>
      <c r="S216" s="762"/>
      <c r="T216" s="760"/>
      <c r="U216" s="763"/>
      <c r="V216" s="760"/>
      <c r="W216" s="762"/>
      <c r="X216" s="760"/>
      <c r="Y216" s="764"/>
      <c r="AA216" s="765"/>
      <c r="AC216" s="766"/>
    </row>
    <row r="217" spans="1:29" s="299" customFormat="1" x14ac:dyDescent="0.25">
      <c r="A217"/>
      <c r="C217" s="757"/>
      <c r="D217" s="758"/>
      <c r="E217" s="759"/>
      <c r="H217" s="760"/>
      <c r="I217" s="761"/>
      <c r="J217" s="760"/>
      <c r="K217" s="760"/>
      <c r="L217" s="760"/>
      <c r="M217" s="761"/>
      <c r="N217" s="760"/>
      <c r="O217" s="762"/>
      <c r="P217" s="760"/>
      <c r="Q217" s="761"/>
      <c r="R217" s="760"/>
      <c r="S217" s="762"/>
      <c r="T217" s="760"/>
      <c r="U217" s="763"/>
      <c r="V217" s="760"/>
      <c r="W217" s="762"/>
      <c r="X217" s="760"/>
      <c r="Y217" s="764"/>
      <c r="AA217" s="765"/>
      <c r="AC217" s="766"/>
    </row>
    <row r="218" spans="1:29" s="299" customFormat="1" x14ac:dyDescent="0.25">
      <c r="A218"/>
      <c r="C218" s="757"/>
      <c r="D218" s="758"/>
      <c r="E218" s="759"/>
      <c r="H218" s="760"/>
      <c r="I218" s="761"/>
      <c r="J218" s="760"/>
      <c r="K218" s="760"/>
      <c r="L218" s="760"/>
      <c r="M218" s="761"/>
      <c r="N218" s="760"/>
      <c r="O218" s="762"/>
      <c r="P218" s="760"/>
      <c r="Q218" s="761"/>
      <c r="R218" s="760"/>
      <c r="S218" s="762"/>
      <c r="T218" s="760"/>
      <c r="U218" s="763"/>
      <c r="V218" s="760"/>
      <c r="W218" s="762"/>
      <c r="X218" s="760"/>
      <c r="Y218" s="764"/>
      <c r="AA218" s="765"/>
      <c r="AC218" s="766"/>
    </row>
    <row r="219" spans="1:29" s="299" customFormat="1" x14ac:dyDescent="0.25">
      <c r="A219"/>
      <c r="C219" s="757"/>
      <c r="D219" s="758"/>
      <c r="E219" s="759"/>
      <c r="H219" s="760"/>
      <c r="I219" s="761"/>
      <c r="J219" s="760"/>
      <c r="K219" s="760"/>
      <c r="L219" s="760"/>
      <c r="M219" s="761"/>
      <c r="N219" s="760"/>
      <c r="O219" s="762"/>
      <c r="P219" s="760"/>
      <c r="Q219" s="761"/>
      <c r="R219" s="760"/>
      <c r="S219" s="762"/>
      <c r="T219" s="760"/>
      <c r="U219" s="763"/>
      <c r="V219" s="760"/>
      <c r="W219" s="762"/>
      <c r="X219" s="760"/>
      <c r="Y219" s="764"/>
      <c r="AA219" s="765"/>
      <c r="AC219" s="766"/>
    </row>
    <row r="220" spans="1:29" s="299" customFormat="1" x14ac:dyDescent="0.25">
      <c r="A220"/>
      <c r="C220" s="757"/>
      <c r="D220" s="758"/>
      <c r="E220" s="759"/>
      <c r="H220" s="760"/>
      <c r="I220" s="761"/>
      <c r="J220" s="760"/>
      <c r="K220" s="760"/>
      <c r="L220" s="760"/>
      <c r="M220" s="761"/>
      <c r="N220" s="760"/>
      <c r="O220" s="762"/>
      <c r="P220" s="760"/>
      <c r="Q220" s="761"/>
      <c r="R220" s="760"/>
      <c r="S220" s="762"/>
      <c r="T220" s="760"/>
      <c r="U220" s="763"/>
      <c r="V220" s="760"/>
      <c r="W220" s="762"/>
      <c r="X220" s="760"/>
      <c r="Y220" s="764"/>
      <c r="AA220" s="765"/>
      <c r="AC220" s="766"/>
    </row>
    <row r="221" spans="1:29" s="299" customFormat="1" x14ac:dyDescent="0.25">
      <c r="A221"/>
      <c r="C221" s="757"/>
      <c r="D221" s="758"/>
      <c r="E221" s="759"/>
      <c r="H221" s="760"/>
      <c r="I221" s="761"/>
      <c r="J221" s="760"/>
      <c r="K221" s="760"/>
      <c r="L221" s="760"/>
      <c r="M221" s="761"/>
      <c r="N221" s="760"/>
      <c r="O221" s="762"/>
      <c r="P221" s="760"/>
      <c r="Q221" s="761"/>
      <c r="R221" s="760"/>
      <c r="S221" s="762"/>
      <c r="T221" s="760"/>
      <c r="U221" s="763"/>
      <c r="V221" s="760"/>
      <c r="W221" s="762"/>
      <c r="X221" s="760"/>
      <c r="Y221" s="764"/>
      <c r="AA221" s="765"/>
      <c r="AC221" s="766"/>
    </row>
    <row r="222" spans="1:29" s="299" customFormat="1" x14ac:dyDescent="0.25">
      <c r="A222"/>
      <c r="C222" s="757"/>
      <c r="D222" s="758"/>
      <c r="E222" s="759"/>
      <c r="H222" s="760"/>
      <c r="I222" s="761"/>
      <c r="J222" s="760"/>
      <c r="K222" s="760"/>
      <c r="L222" s="760"/>
      <c r="M222" s="761"/>
      <c r="N222" s="760"/>
      <c r="O222" s="762"/>
      <c r="P222" s="760"/>
      <c r="Q222" s="761"/>
      <c r="R222" s="760"/>
      <c r="S222" s="762"/>
      <c r="T222" s="760"/>
      <c r="U222" s="763"/>
      <c r="V222" s="760"/>
      <c r="W222" s="762"/>
      <c r="X222" s="760"/>
      <c r="Y222" s="764"/>
      <c r="AA222" s="765"/>
      <c r="AC222" s="766"/>
    </row>
    <row r="223" spans="1:29" s="299" customFormat="1" x14ac:dyDescent="0.25">
      <c r="A223"/>
      <c r="C223" s="757"/>
      <c r="D223" s="758"/>
      <c r="E223" s="759"/>
      <c r="H223" s="760"/>
      <c r="I223" s="761"/>
      <c r="J223" s="760"/>
      <c r="K223" s="760"/>
      <c r="L223" s="760"/>
      <c r="M223" s="761"/>
      <c r="N223" s="760"/>
      <c r="O223" s="762"/>
      <c r="P223" s="760"/>
      <c r="Q223" s="761"/>
      <c r="R223" s="760"/>
      <c r="S223" s="762"/>
      <c r="T223" s="760"/>
      <c r="U223" s="763"/>
      <c r="V223" s="760"/>
      <c r="W223" s="762"/>
      <c r="X223" s="760"/>
      <c r="Y223" s="764"/>
      <c r="AA223" s="765"/>
      <c r="AC223" s="766"/>
    </row>
    <row r="224" spans="1:29" s="299" customFormat="1" x14ac:dyDescent="0.25">
      <c r="A224"/>
      <c r="C224" s="757"/>
      <c r="D224" s="758"/>
      <c r="E224" s="759"/>
      <c r="H224" s="760"/>
      <c r="I224" s="761"/>
      <c r="J224" s="760"/>
      <c r="K224" s="760"/>
      <c r="L224" s="760"/>
      <c r="M224" s="761"/>
      <c r="N224" s="760"/>
      <c r="O224" s="762"/>
      <c r="P224" s="760"/>
      <c r="Q224" s="761"/>
      <c r="R224" s="760"/>
      <c r="S224" s="762"/>
      <c r="T224" s="760"/>
      <c r="U224" s="763"/>
      <c r="V224" s="760"/>
      <c r="W224" s="762"/>
      <c r="X224" s="760"/>
      <c r="Y224" s="764"/>
      <c r="AA224" s="765"/>
      <c r="AC224" s="766"/>
    </row>
    <row r="225" spans="1:29" s="299" customFormat="1" x14ac:dyDescent="0.25">
      <c r="A225"/>
      <c r="C225" s="757"/>
      <c r="D225" s="758"/>
      <c r="E225" s="759"/>
      <c r="H225" s="760"/>
      <c r="I225" s="761"/>
      <c r="J225" s="760"/>
      <c r="K225" s="760"/>
      <c r="L225" s="760"/>
      <c r="M225" s="761"/>
      <c r="N225" s="760"/>
      <c r="O225" s="762"/>
      <c r="P225" s="760"/>
      <c r="Q225" s="761"/>
      <c r="R225" s="760"/>
      <c r="S225" s="762"/>
      <c r="T225" s="760"/>
      <c r="U225" s="763"/>
      <c r="V225" s="760"/>
      <c r="W225" s="762"/>
      <c r="X225" s="760"/>
      <c r="Y225" s="764"/>
      <c r="AA225" s="765"/>
      <c r="AC225" s="766"/>
    </row>
    <row r="226" spans="1:29" s="299" customFormat="1" x14ac:dyDescent="0.25">
      <c r="A226"/>
      <c r="C226" s="757"/>
      <c r="D226" s="758"/>
      <c r="E226" s="759"/>
      <c r="H226" s="760"/>
      <c r="I226" s="761"/>
      <c r="J226" s="760"/>
      <c r="K226" s="760"/>
      <c r="L226" s="760"/>
      <c r="M226" s="761"/>
      <c r="N226" s="760"/>
      <c r="O226" s="762"/>
      <c r="P226" s="760"/>
      <c r="Q226" s="761"/>
      <c r="R226" s="760"/>
      <c r="S226" s="762"/>
      <c r="T226" s="760"/>
      <c r="U226" s="763"/>
      <c r="V226" s="760"/>
      <c r="W226" s="762"/>
      <c r="X226" s="760"/>
      <c r="Y226" s="764"/>
      <c r="AA226" s="765"/>
      <c r="AC226" s="766"/>
    </row>
    <row r="227" spans="1:29" s="299" customFormat="1" x14ac:dyDescent="0.25">
      <c r="A227"/>
      <c r="C227" s="757"/>
      <c r="D227" s="758"/>
      <c r="E227" s="759"/>
      <c r="H227" s="760"/>
      <c r="I227" s="761"/>
      <c r="J227" s="760"/>
      <c r="K227" s="760"/>
      <c r="L227" s="760"/>
      <c r="M227" s="761"/>
      <c r="N227" s="760"/>
      <c r="O227" s="762"/>
      <c r="P227" s="760"/>
      <c r="Q227" s="761"/>
      <c r="R227" s="760"/>
      <c r="S227" s="762"/>
      <c r="T227" s="760"/>
      <c r="U227" s="763"/>
      <c r="V227" s="760"/>
      <c r="W227" s="762"/>
      <c r="X227" s="760"/>
      <c r="Y227" s="764"/>
      <c r="AA227" s="765"/>
      <c r="AC227" s="766"/>
    </row>
    <row r="228" spans="1:29" s="299" customFormat="1" x14ac:dyDescent="0.25">
      <c r="A228"/>
      <c r="C228" s="757"/>
      <c r="D228" s="758"/>
      <c r="E228" s="759"/>
      <c r="H228" s="760"/>
      <c r="I228" s="761"/>
      <c r="J228" s="760"/>
      <c r="K228" s="760"/>
      <c r="L228" s="760"/>
      <c r="M228" s="761"/>
      <c r="N228" s="760"/>
      <c r="O228" s="762"/>
      <c r="P228" s="760"/>
      <c r="Q228" s="761"/>
      <c r="R228" s="760"/>
      <c r="S228" s="762"/>
      <c r="T228" s="760"/>
      <c r="U228" s="763"/>
      <c r="V228" s="760"/>
      <c r="W228" s="762"/>
      <c r="X228" s="760"/>
      <c r="Y228" s="764"/>
      <c r="AA228" s="765"/>
      <c r="AC228" s="766"/>
    </row>
    <row r="229" spans="1:29" s="299" customFormat="1" x14ac:dyDescent="0.25">
      <c r="A229"/>
      <c r="C229" s="757"/>
      <c r="D229" s="758"/>
      <c r="E229" s="759"/>
      <c r="H229" s="760"/>
      <c r="I229" s="761"/>
      <c r="J229" s="760"/>
      <c r="K229" s="760"/>
      <c r="L229" s="760"/>
      <c r="M229" s="761"/>
      <c r="N229" s="760"/>
      <c r="O229" s="762"/>
      <c r="P229" s="760"/>
      <c r="Q229" s="761"/>
      <c r="R229" s="760"/>
      <c r="S229" s="762"/>
      <c r="T229" s="760"/>
      <c r="U229" s="763"/>
      <c r="V229" s="760"/>
      <c r="W229" s="762"/>
      <c r="X229" s="760"/>
      <c r="Y229" s="764"/>
      <c r="AA229" s="765"/>
      <c r="AC229" s="766"/>
    </row>
    <row r="230" spans="1:29" s="299" customFormat="1" x14ac:dyDescent="0.25">
      <c r="A230"/>
      <c r="C230" s="757"/>
      <c r="D230" s="758"/>
      <c r="E230" s="759"/>
      <c r="H230" s="760"/>
      <c r="I230" s="761"/>
      <c r="J230" s="760"/>
      <c r="K230" s="760"/>
      <c r="L230" s="760"/>
      <c r="M230" s="761"/>
      <c r="N230" s="760"/>
      <c r="O230" s="762"/>
      <c r="P230" s="760"/>
      <c r="Q230" s="761"/>
      <c r="R230" s="760"/>
      <c r="S230" s="762"/>
      <c r="T230" s="760"/>
      <c r="U230" s="763"/>
      <c r="V230" s="760"/>
      <c r="W230" s="762"/>
      <c r="X230" s="760"/>
      <c r="Y230" s="764"/>
      <c r="AA230" s="765"/>
      <c r="AC230" s="766"/>
    </row>
    <row r="231" spans="1:29" s="299" customFormat="1" x14ac:dyDescent="0.25">
      <c r="A231"/>
      <c r="C231" s="757"/>
      <c r="D231" s="758"/>
      <c r="E231" s="759"/>
      <c r="H231" s="760"/>
      <c r="I231" s="761"/>
      <c r="J231" s="760"/>
      <c r="K231" s="760"/>
      <c r="L231" s="760"/>
      <c r="M231" s="761"/>
      <c r="N231" s="760"/>
      <c r="O231" s="762"/>
      <c r="P231" s="760"/>
      <c r="Q231" s="761"/>
      <c r="R231" s="760"/>
      <c r="S231" s="762"/>
      <c r="T231" s="760"/>
      <c r="U231" s="763"/>
      <c r="V231" s="760"/>
      <c r="W231" s="762"/>
      <c r="X231" s="760"/>
      <c r="Y231" s="764"/>
      <c r="AA231" s="765"/>
      <c r="AC231" s="766"/>
    </row>
    <row r="232" spans="1:29" s="299" customFormat="1" x14ac:dyDescent="0.25">
      <c r="A232"/>
      <c r="C232" s="757"/>
      <c r="D232" s="758"/>
      <c r="E232" s="759"/>
      <c r="H232" s="760"/>
      <c r="I232" s="761"/>
      <c r="J232" s="760"/>
      <c r="K232" s="760"/>
      <c r="L232" s="760"/>
      <c r="M232" s="761"/>
      <c r="N232" s="760"/>
      <c r="O232" s="762"/>
      <c r="P232" s="760"/>
      <c r="Q232" s="761"/>
      <c r="R232" s="760"/>
      <c r="S232" s="762"/>
      <c r="T232" s="760"/>
      <c r="U232" s="763"/>
      <c r="V232" s="760"/>
      <c r="W232" s="762"/>
      <c r="X232" s="760"/>
      <c r="Y232" s="764"/>
      <c r="AA232" s="765"/>
      <c r="AC232" s="766"/>
    </row>
    <row r="233" spans="1:29" s="299" customFormat="1" x14ac:dyDescent="0.25">
      <c r="A233"/>
      <c r="C233" s="757"/>
      <c r="D233" s="758"/>
      <c r="E233" s="759"/>
      <c r="H233" s="760"/>
      <c r="I233" s="761"/>
      <c r="J233" s="760"/>
      <c r="K233" s="760"/>
      <c r="L233" s="760"/>
      <c r="M233" s="761"/>
      <c r="N233" s="760"/>
      <c r="O233" s="762"/>
      <c r="P233" s="760"/>
      <c r="Q233" s="761"/>
      <c r="R233" s="760"/>
      <c r="S233" s="762"/>
      <c r="T233" s="760"/>
      <c r="U233" s="763"/>
      <c r="V233" s="760"/>
      <c r="W233" s="762"/>
      <c r="X233" s="760"/>
      <c r="Y233" s="764"/>
      <c r="AA233" s="765"/>
      <c r="AC233" s="766"/>
    </row>
    <row r="234" spans="1:29" s="299" customFormat="1" x14ac:dyDescent="0.25">
      <c r="A234"/>
      <c r="C234" s="757"/>
      <c r="D234" s="758"/>
      <c r="E234" s="759"/>
      <c r="H234" s="760"/>
      <c r="I234" s="761"/>
      <c r="J234" s="760"/>
      <c r="K234" s="760"/>
      <c r="L234" s="760"/>
      <c r="M234" s="761"/>
      <c r="N234" s="760"/>
      <c r="O234" s="762"/>
      <c r="P234" s="760"/>
      <c r="Q234" s="761"/>
      <c r="R234" s="760"/>
      <c r="S234" s="762"/>
      <c r="T234" s="760"/>
      <c r="U234" s="763"/>
      <c r="V234" s="760"/>
      <c r="W234" s="762"/>
      <c r="X234" s="760"/>
      <c r="Y234" s="764"/>
      <c r="AA234" s="765"/>
      <c r="AC234" s="766"/>
    </row>
    <row r="235" spans="1:29" s="299" customFormat="1" x14ac:dyDescent="0.25">
      <c r="A235"/>
      <c r="C235" s="757"/>
      <c r="D235" s="758"/>
      <c r="E235" s="759"/>
      <c r="H235" s="760"/>
      <c r="I235" s="761"/>
      <c r="J235" s="760"/>
      <c r="K235" s="760"/>
      <c r="L235" s="760"/>
      <c r="M235" s="761"/>
      <c r="N235" s="760"/>
      <c r="O235" s="762"/>
      <c r="P235" s="760"/>
      <c r="Q235" s="761"/>
      <c r="R235" s="760"/>
      <c r="S235" s="762"/>
      <c r="T235" s="760"/>
      <c r="U235" s="763"/>
      <c r="V235" s="760"/>
      <c r="W235" s="762"/>
      <c r="X235" s="760"/>
      <c r="Y235" s="764"/>
      <c r="AA235" s="765"/>
      <c r="AC235" s="766"/>
    </row>
    <row r="236" spans="1:29" s="299" customFormat="1" x14ac:dyDescent="0.25">
      <c r="A236"/>
      <c r="C236" s="757"/>
      <c r="D236" s="758"/>
      <c r="E236" s="759"/>
      <c r="H236" s="760"/>
      <c r="I236" s="761"/>
      <c r="J236" s="760"/>
      <c r="K236" s="760"/>
      <c r="L236" s="760"/>
      <c r="M236" s="761"/>
      <c r="N236" s="760"/>
      <c r="O236" s="762"/>
      <c r="P236" s="760"/>
      <c r="Q236" s="761"/>
      <c r="R236" s="760"/>
      <c r="S236" s="762"/>
      <c r="T236" s="760"/>
      <c r="U236" s="763"/>
      <c r="V236" s="760"/>
      <c r="W236" s="762"/>
      <c r="X236" s="760"/>
      <c r="Y236" s="764"/>
      <c r="AA236" s="765"/>
      <c r="AC236" s="766"/>
    </row>
    <row r="237" spans="1:29" s="299" customFormat="1" x14ac:dyDescent="0.25">
      <c r="A237"/>
      <c r="C237" s="757"/>
      <c r="D237" s="758"/>
      <c r="E237" s="759"/>
      <c r="H237" s="760"/>
      <c r="I237" s="761"/>
      <c r="J237" s="760"/>
      <c r="K237" s="760"/>
      <c r="L237" s="760"/>
      <c r="M237" s="761"/>
      <c r="N237" s="760"/>
      <c r="O237" s="762"/>
      <c r="P237" s="760"/>
      <c r="Q237" s="761"/>
      <c r="R237" s="760"/>
      <c r="S237" s="762"/>
      <c r="T237" s="760"/>
      <c r="U237" s="763"/>
      <c r="V237" s="760"/>
      <c r="W237" s="762"/>
      <c r="X237" s="760"/>
      <c r="Y237" s="764"/>
      <c r="AA237" s="765"/>
      <c r="AC237" s="766"/>
    </row>
    <row r="238" spans="1:29" s="299" customFormat="1" x14ac:dyDescent="0.25">
      <c r="A238"/>
      <c r="C238" s="757"/>
      <c r="D238" s="758"/>
      <c r="E238" s="759"/>
      <c r="H238" s="760"/>
      <c r="I238" s="761"/>
      <c r="J238" s="760"/>
      <c r="K238" s="760"/>
      <c r="L238" s="760"/>
      <c r="M238" s="761"/>
      <c r="N238" s="760"/>
      <c r="O238" s="762"/>
      <c r="P238" s="760"/>
      <c r="Q238" s="761"/>
      <c r="R238" s="760"/>
      <c r="S238" s="762"/>
      <c r="T238" s="760"/>
      <c r="U238" s="763"/>
      <c r="V238" s="760"/>
      <c r="W238" s="762"/>
      <c r="X238" s="760"/>
      <c r="Y238" s="764"/>
      <c r="AA238" s="765"/>
      <c r="AC238" s="766"/>
    </row>
    <row r="239" spans="1:29" s="299" customFormat="1" x14ac:dyDescent="0.25">
      <c r="A239"/>
      <c r="C239" s="757"/>
      <c r="D239" s="758"/>
      <c r="E239" s="759"/>
      <c r="H239" s="760"/>
      <c r="I239" s="761"/>
      <c r="J239" s="760"/>
      <c r="K239" s="760"/>
      <c r="L239" s="760"/>
      <c r="M239" s="761"/>
      <c r="N239" s="760"/>
      <c r="O239" s="762"/>
      <c r="P239" s="760"/>
      <c r="Q239" s="761"/>
      <c r="R239" s="760"/>
      <c r="S239" s="762"/>
      <c r="T239" s="760"/>
      <c r="U239" s="763"/>
      <c r="V239" s="760"/>
      <c r="W239" s="762"/>
      <c r="X239" s="760"/>
      <c r="Y239" s="764"/>
      <c r="AA239" s="765"/>
      <c r="AC239" s="766"/>
    </row>
    <row r="240" spans="1:29" s="299" customFormat="1" x14ac:dyDescent="0.25">
      <c r="A240"/>
      <c r="C240" s="757"/>
      <c r="D240" s="758"/>
      <c r="E240" s="759"/>
      <c r="H240" s="760"/>
      <c r="I240" s="761"/>
      <c r="J240" s="760"/>
      <c r="K240" s="760"/>
      <c r="L240" s="760"/>
      <c r="M240" s="761"/>
      <c r="N240" s="760"/>
      <c r="O240" s="762"/>
      <c r="P240" s="760"/>
      <c r="Q240" s="761"/>
      <c r="R240" s="760"/>
      <c r="S240" s="762"/>
      <c r="T240" s="760"/>
      <c r="U240" s="763"/>
      <c r="V240" s="760"/>
      <c r="W240" s="762"/>
      <c r="X240" s="760"/>
      <c r="Y240" s="764"/>
      <c r="AA240" s="765"/>
      <c r="AC240" s="766"/>
    </row>
    <row r="241" spans="1:29" s="299" customFormat="1" x14ac:dyDescent="0.25">
      <c r="A241"/>
      <c r="C241" s="757"/>
      <c r="D241" s="758"/>
      <c r="E241" s="759"/>
      <c r="H241" s="760"/>
      <c r="I241" s="761"/>
      <c r="J241" s="760"/>
      <c r="K241" s="760"/>
      <c r="L241" s="760"/>
      <c r="M241" s="761"/>
      <c r="N241" s="760"/>
      <c r="O241" s="762"/>
      <c r="P241" s="760"/>
      <c r="Q241" s="761"/>
      <c r="R241" s="760"/>
      <c r="S241" s="762"/>
      <c r="T241" s="760"/>
      <c r="U241" s="763"/>
      <c r="V241" s="760"/>
      <c r="W241" s="762"/>
      <c r="X241" s="760"/>
      <c r="Y241" s="764"/>
      <c r="AA241" s="765"/>
      <c r="AC241" s="766"/>
    </row>
    <row r="242" spans="1:29" s="299" customFormat="1" x14ac:dyDescent="0.25">
      <c r="A242"/>
      <c r="C242" s="757"/>
      <c r="D242" s="758"/>
      <c r="E242" s="759"/>
      <c r="H242" s="760"/>
      <c r="I242" s="761"/>
      <c r="J242" s="760"/>
      <c r="K242" s="760"/>
      <c r="L242" s="760"/>
      <c r="M242" s="761"/>
      <c r="N242" s="760"/>
      <c r="O242" s="762"/>
      <c r="P242" s="760"/>
      <c r="Q242" s="761"/>
      <c r="R242" s="760"/>
      <c r="S242" s="762"/>
      <c r="T242" s="760"/>
      <c r="U242" s="763"/>
      <c r="V242" s="760"/>
      <c r="W242" s="762"/>
      <c r="X242" s="760"/>
      <c r="Y242" s="764"/>
      <c r="AA242" s="765"/>
      <c r="AC242" s="766"/>
    </row>
    <row r="243" spans="1:29" s="299" customFormat="1" x14ac:dyDescent="0.25">
      <c r="A243"/>
      <c r="C243" s="757"/>
      <c r="D243" s="758"/>
      <c r="E243" s="759"/>
      <c r="H243" s="760"/>
      <c r="I243" s="761"/>
      <c r="J243" s="760"/>
      <c r="K243" s="760"/>
      <c r="L243" s="760"/>
      <c r="M243" s="761"/>
      <c r="N243" s="760"/>
      <c r="O243" s="762"/>
      <c r="P243" s="760"/>
      <c r="Q243" s="761"/>
      <c r="R243" s="760"/>
      <c r="S243" s="762"/>
      <c r="T243" s="760"/>
      <c r="U243" s="763"/>
      <c r="V243" s="760"/>
      <c r="W243" s="762"/>
      <c r="X243" s="760"/>
      <c r="Y243" s="764"/>
      <c r="AA243" s="765"/>
      <c r="AC243" s="766"/>
    </row>
    <row r="244" spans="1:29" s="299" customFormat="1" x14ac:dyDescent="0.25">
      <c r="A244"/>
      <c r="C244" s="757"/>
      <c r="D244" s="758"/>
      <c r="E244" s="759"/>
      <c r="H244" s="760"/>
      <c r="I244" s="761"/>
      <c r="J244" s="760"/>
      <c r="K244" s="760"/>
      <c r="L244" s="760"/>
      <c r="M244" s="761"/>
      <c r="N244" s="760"/>
      <c r="O244" s="762"/>
      <c r="P244" s="760"/>
      <c r="Q244" s="761"/>
      <c r="R244" s="760"/>
      <c r="S244" s="762"/>
      <c r="T244" s="760"/>
      <c r="U244" s="763"/>
      <c r="V244" s="760"/>
      <c r="W244" s="762"/>
      <c r="X244" s="760"/>
      <c r="Y244" s="764"/>
      <c r="AA244" s="765"/>
      <c r="AC244" s="766"/>
    </row>
    <row r="245" spans="1:29" s="299" customFormat="1" x14ac:dyDescent="0.25">
      <c r="A245"/>
      <c r="C245" s="757"/>
      <c r="D245" s="758"/>
      <c r="E245" s="759"/>
      <c r="H245" s="760"/>
      <c r="I245" s="761"/>
      <c r="J245" s="760"/>
      <c r="K245" s="760"/>
      <c r="L245" s="760"/>
      <c r="M245" s="761"/>
      <c r="N245" s="760"/>
      <c r="O245" s="762"/>
      <c r="P245" s="760"/>
      <c r="Q245" s="761"/>
      <c r="R245" s="760"/>
      <c r="S245" s="762"/>
      <c r="T245" s="760"/>
      <c r="U245" s="763"/>
      <c r="V245" s="760"/>
      <c r="W245" s="762"/>
      <c r="X245" s="760"/>
      <c r="Y245" s="764"/>
      <c r="AA245" s="765"/>
      <c r="AC245" s="766"/>
    </row>
    <row r="246" spans="1:29" s="299" customFormat="1" x14ac:dyDescent="0.25">
      <c r="A246"/>
      <c r="C246" s="757"/>
      <c r="D246" s="758"/>
      <c r="E246" s="759"/>
      <c r="H246" s="760"/>
      <c r="I246" s="761"/>
      <c r="J246" s="760"/>
      <c r="K246" s="760"/>
      <c r="L246" s="760"/>
      <c r="M246" s="761"/>
      <c r="N246" s="760"/>
      <c r="O246" s="762"/>
      <c r="P246" s="760"/>
      <c r="Q246" s="761"/>
      <c r="R246" s="760"/>
      <c r="S246" s="762"/>
      <c r="T246" s="760"/>
      <c r="U246" s="763"/>
      <c r="V246" s="760"/>
      <c r="W246" s="762"/>
      <c r="X246" s="760"/>
      <c r="Y246" s="764"/>
      <c r="AA246" s="765"/>
      <c r="AC246" s="766"/>
    </row>
    <row r="247" spans="1:29" s="299" customFormat="1" x14ac:dyDescent="0.25">
      <c r="A247"/>
      <c r="C247" s="757"/>
      <c r="D247" s="758"/>
      <c r="E247" s="759"/>
      <c r="H247" s="760"/>
      <c r="I247" s="761"/>
      <c r="J247" s="760"/>
      <c r="K247" s="760"/>
      <c r="L247" s="760"/>
      <c r="M247" s="761"/>
      <c r="N247" s="760"/>
      <c r="O247" s="762"/>
      <c r="P247" s="760"/>
      <c r="Q247" s="761"/>
      <c r="R247" s="760"/>
      <c r="S247" s="762"/>
      <c r="T247" s="760"/>
      <c r="U247" s="763"/>
      <c r="V247" s="760"/>
      <c r="W247" s="762"/>
      <c r="X247" s="760"/>
      <c r="Y247" s="764"/>
      <c r="AA247" s="765"/>
      <c r="AC247" s="766"/>
    </row>
    <row r="248" spans="1:29" s="299" customFormat="1" x14ac:dyDescent="0.25">
      <c r="A248"/>
      <c r="C248" s="757"/>
      <c r="D248" s="758"/>
      <c r="E248" s="759"/>
      <c r="H248" s="760"/>
      <c r="I248" s="761"/>
      <c r="J248" s="760"/>
      <c r="K248" s="760"/>
      <c r="L248" s="760"/>
      <c r="M248" s="761"/>
      <c r="N248" s="760"/>
      <c r="O248" s="762"/>
      <c r="P248" s="760"/>
      <c r="Q248" s="761"/>
      <c r="R248" s="760"/>
      <c r="S248" s="762"/>
      <c r="T248" s="760"/>
      <c r="U248" s="763"/>
      <c r="V248" s="760"/>
      <c r="W248" s="762"/>
      <c r="X248" s="760"/>
      <c r="Y248" s="764"/>
      <c r="AA248" s="765"/>
      <c r="AC248" s="766"/>
    </row>
    <row r="249" spans="1:29" s="299" customFormat="1" x14ac:dyDescent="0.25">
      <c r="A249"/>
      <c r="C249" s="757"/>
      <c r="D249" s="758"/>
      <c r="E249" s="759"/>
      <c r="H249" s="760"/>
      <c r="I249" s="761"/>
      <c r="J249" s="760"/>
      <c r="K249" s="760"/>
      <c r="L249" s="760"/>
      <c r="M249" s="761"/>
      <c r="N249" s="760"/>
      <c r="O249" s="762"/>
      <c r="P249" s="760"/>
      <c r="Q249" s="761"/>
      <c r="R249" s="760"/>
      <c r="S249" s="762"/>
      <c r="T249" s="760"/>
      <c r="U249" s="763"/>
      <c r="V249" s="760"/>
      <c r="W249" s="762"/>
      <c r="X249" s="760"/>
      <c r="Y249" s="764"/>
      <c r="AA249" s="765"/>
      <c r="AC249" s="766"/>
    </row>
    <row r="250" spans="1:29" s="299" customFormat="1" x14ac:dyDescent="0.25">
      <c r="A250"/>
      <c r="C250" s="757"/>
      <c r="D250" s="758"/>
      <c r="E250" s="759"/>
      <c r="H250" s="760"/>
      <c r="I250" s="761"/>
      <c r="J250" s="760"/>
      <c r="K250" s="760"/>
      <c r="L250" s="760"/>
      <c r="M250" s="761"/>
      <c r="N250" s="760"/>
      <c r="O250" s="762"/>
      <c r="P250" s="760"/>
      <c r="Q250" s="761"/>
      <c r="R250" s="760"/>
      <c r="S250" s="762"/>
      <c r="T250" s="760"/>
      <c r="U250" s="763"/>
      <c r="V250" s="760"/>
      <c r="W250" s="762"/>
      <c r="X250" s="760"/>
      <c r="Y250" s="764"/>
      <c r="AA250" s="765"/>
      <c r="AC250" s="766"/>
    </row>
    <row r="251" spans="1:29" s="299" customFormat="1" x14ac:dyDescent="0.25">
      <c r="A251"/>
      <c r="C251" s="757"/>
      <c r="D251" s="758"/>
      <c r="E251" s="759"/>
      <c r="H251" s="760"/>
      <c r="I251" s="761"/>
      <c r="J251" s="760"/>
      <c r="K251" s="760"/>
      <c r="L251" s="760"/>
      <c r="M251" s="761"/>
      <c r="N251" s="760"/>
      <c r="O251" s="762"/>
      <c r="P251" s="760"/>
      <c r="Q251" s="761"/>
      <c r="R251" s="760"/>
      <c r="S251" s="762"/>
      <c r="T251" s="760"/>
      <c r="U251" s="763"/>
      <c r="V251" s="760"/>
      <c r="W251" s="762"/>
      <c r="X251" s="760"/>
      <c r="Y251" s="764"/>
      <c r="AA251" s="765"/>
      <c r="AC251" s="766"/>
    </row>
    <row r="252" spans="1:29" s="299" customFormat="1" x14ac:dyDescent="0.25">
      <c r="A252"/>
      <c r="C252" s="757"/>
      <c r="D252" s="758"/>
      <c r="E252" s="759"/>
      <c r="H252" s="760"/>
      <c r="I252" s="761"/>
      <c r="J252" s="760"/>
      <c r="K252" s="760"/>
      <c r="L252" s="760"/>
      <c r="M252" s="761"/>
      <c r="N252" s="760"/>
      <c r="O252" s="762"/>
      <c r="P252" s="760"/>
      <c r="Q252" s="761"/>
      <c r="R252" s="760"/>
      <c r="S252" s="762"/>
      <c r="T252" s="760"/>
      <c r="U252" s="763"/>
      <c r="V252" s="760"/>
      <c r="W252" s="762"/>
      <c r="X252" s="760"/>
      <c r="Y252" s="764"/>
      <c r="AA252" s="765"/>
      <c r="AC252" s="766"/>
    </row>
    <row r="253" spans="1:29" s="299" customFormat="1" x14ac:dyDescent="0.25">
      <c r="A253"/>
      <c r="C253" s="757"/>
      <c r="D253" s="758"/>
      <c r="E253" s="759"/>
      <c r="H253" s="760"/>
      <c r="I253" s="761"/>
      <c r="J253" s="760"/>
      <c r="K253" s="760"/>
      <c r="L253" s="760"/>
      <c r="M253" s="761"/>
      <c r="N253" s="760"/>
      <c r="O253" s="762"/>
      <c r="P253" s="760"/>
      <c r="Q253" s="761"/>
      <c r="R253" s="760"/>
      <c r="S253" s="762"/>
      <c r="T253" s="760"/>
      <c r="U253" s="763"/>
      <c r="V253" s="760"/>
      <c r="W253" s="762"/>
      <c r="X253" s="760"/>
      <c r="Y253" s="764"/>
      <c r="AA253" s="765"/>
      <c r="AC253" s="766"/>
    </row>
    <row r="254" spans="1:29" s="299" customFormat="1" x14ac:dyDescent="0.25">
      <c r="A254"/>
      <c r="C254" s="757"/>
      <c r="D254" s="758"/>
      <c r="E254" s="759"/>
      <c r="H254" s="760"/>
      <c r="I254" s="761"/>
      <c r="J254" s="760"/>
      <c r="K254" s="760"/>
      <c r="L254" s="760"/>
      <c r="M254" s="761"/>
      <c r="N254" s="760"/>
      <c r="O254" s="762"/>
      <c r="P254" s="760"/>
      <c r="Q254" s="761"/>
      <c r="R254" s="760"/>
      <c r="S254" s="762"/>
      <c r="T254" s="760"/>
      <c r="U254" s="763"/>
      <c r="V254" s="760"/>
      <c r="W254" s="762"/>
      <c r="X254" s="760"/>
      <c r="Y254" s="764"/>
      <c r="AA254" s="765"/>
      <c r="AC254" s="766"/>
    </row>
    <row r="255" spans="1:29" s="299" customFormat="1" x14ac:dyDescent="0.25">
      <c r="A255"/>
      <c r="C255" s="757"/>
      <c r="D255" s="758"/>
      <c r="E255" s="759"/>
      <c r="H255" s="760"/>
      <c r="I255" s="761"/>
      <c r="J255" s="760"/>
      <c r="K255" s="760"/>
      <c r="L255" s="760"/>
      <c r="M255" s="761"/>
      <c r="N255" s="760"/>
      <c r="O255" s="762"/>
      <c r="P255" s="760"/>
      <c r="Q255" s="761"/>
      <c r="R255" s="760"/>
      <c r="S255" s="762"/>
      <c r="T255" s="760"/>
      <c r="U255" s="763"/>
      <c r="V255" s="760"/>
      <c r="W255" s="762"/>
      <c r="X255" s="760"/>
      <c r="Y255" s="764"/>
      <c r="AA255" s="765"/>
      <c r="AC255" s="766"/>
    </row>
    <row r="256" spans="1:29" s="299" customFormat="1" x14ac:dyDescent="0.25">
      <c r="A256"/>
      <c r="C256" s="757"/>
      <c r="D256" s="758"/>
      <c r="E256" s="759"/>
      <c r="H256" s="760"/>
      <c r="I256" s="761"/>
      <c r="J256" s="760"/>
      <c r="K256" s="760"/>
      <c r="L256" s="760"/>
      <c r="M256" s="761"/>
      <c r="N256" s="760"/>
      <c r="O256" s="762"/>
      <c r="P256" s="760"/>
      <c r="Q256" s="761"/>
      <c r="R256" s="760"/>
      <c r="S256" s="762"/>
      <c r="T256" s="760"/>
      <c r="U256" s="763"/>
      <c r="V256" s="760"/>
      <c r="W256" s="762"/>
      <c r="X256" s="760"/>
      <c r="Y256" s="764"/>
      <c r="AA256" s="765"/>
      <c r="AC256" s="766"/>
    </row>
    <row r="257" spans="1:29" s="299" customFormat="1" x14ac:dyDescent="0.25">
      <c r="A257"/>
      <c r="C257" s="757"/>
      <c r="D257" s="758"/>
      <c r="E257" s="759"/>
      <c r="H257" s="760"/>
      <c r="I257" s="761"/>
      <c r="J257" s="760"/>
      <c r="K257" s="760"/>
      <c r="L257" s="760"/>
      <c r="M257" s="761"/>
      <c r="N257" s="760"/>
      <c r="O257" s="762"/>
      <c r="P257" s="760"/>
      <c r="Q257" s="761"/>
      <c r="R257" s="760"/>
      <c r="S257" s="762"/>
      <c r="T257" s="760"/>
      <c r="U257" s="763"/>
      <c r="V257" s="760"/>
      <c r="W257" s="762"/>
      <c r="X257" s="760"/>
      <c r="Y257" s="764"/>
      <c r="AA257" s="765"/>
      <c r="AC257" s="766"/>
    </row>
    <row r="258" spans="1:29" s="299" customFormat="1" x14ac:dyDescent="0.25">
      <c r="A258"/>
      <c r="C258" s="757"/>
      <c r="D258" s="758"/>
      <c r="E258" s="759"/>
      <c r="H258" s="760"/>
      <c r="I258" s="761"/>
      <c r="J258" s="760"/>
      <c r="K258" s="760"/>
      <c r="L258" s="760"/>
      <c r="M258" s="761"/>
      <c r="N258" s="760"/>
      <c r="O258" s="762"/>
      <c r="P258" s="760"/>
      <c r="Q258" s="761"/>
      <c r="R258" s="760"/>
      <c r="S258" s="762"/>
      <c r="T258" s="760"/>
      <c r="U258" s="763"/>
      <c r="V258" s="760"/>
      <c r="W258" s="762"/>
      <c r="X258" s="760"/>
      <c r="Y258" s="764"/>
      <c r="AA258" s="765"/>
      <c r="AC258" s="766"/>
    </row>
    <row r="259" spans="1:29" s="299" customFormat="1" x14ac:dyDescent="0.25">
      <c r="A259"/>
      <c r="C259" s="757"/>
      <c r="D259" s="758"/>
      <c r="E259" s="759"/>
      <c r="H259" s="760"/>
      <c r="I259" s="761"/>
      <c r="J259" s="760"/>
      <c r="K259" s="760"/>
      <c r="L259" s="760"/>
      <c r="M259" s="761"/>
      <c r="N259" s="760"/>
      <c r="O259" s="762"/>
      <c r="P259" s="760"/>
      <c r="Q259" s="761"/>
      <c r="R259" s="760"/>
      <c r="S259" s="762"/>
      <c r="T259" s="760"/>
      <c r="U259" s="763"/>
      <c r="V259" s="760"/>
      <c r="W259" s="762"/>
      <c r="X259" s="760"/>
      <c r="Y259" s="764"/>
      <c r="AA259" s="765"/>
      <c r="AC259" s="766"/>
    </row>
    <row r="260" spans="1:29" s="299" customFormat="1" x14ac:dyDescent="0.25">
      <c r="A260"/>
      <c r="C260" s="757"/>
      <c r="D260" s="758"/>
      <c r="E260" s="759"/>
      <c r="H260" s="760"/>
      <c r="I260" s="761"/>
      <c r="J260" s="760"/>
      <c r="K260" s="760"/>
      <c r="L260" s="760"/>
      <c r="M260" s="761"/>
      <c r="N260" s="760"/>
      <c r="O260" s="762"/>
      <c r="P260" s="760"/>
      <c r="Q260" s="761"/>
      <c r="R260" s="760"/>
      <c r="S260" s="762"/>
      <c r="T260" s="760"/>
      <c r="U260" s="763"/>
      <c r="V260" s="760"/>
      <c r="W260" s="762"/>
      <c r="X260" s="760"/>
      <c r="Y260" s="764"/>
      <c r="AA260" s="765"/>
      <c r="AC260" s="766"/>
    </row>
    <row r="261" spans="1:29" s="299" customFormat="1" x14ac:dyDescent="0.25">
      <c r="A261"/>
      <c r="C261" s="757"/>
      <c r="D261" s="758"/>
      <c r="E261" s="759"/>
      <c r="H261" s="760"/>
      <c r="I261" s="761"/>
      <c r="J261" s="760"/>
      <c r="K261" s="760"/>
      <c r="L261" s="760"/>
      <c r="M261" s="761"/>
      <c r="N261" s="760"/>
      <c r="O261" s="762"/>
      <c r="P261" s="760"/>
      <c r="Q261" s="761"/>
      <c r="R261" s="760"/>
      <c r="S261" s="762"/>
      <c r="T261" s="760"/>
      <c r="U261" s="763"/>
      <c r="V261" s="760"/>
      <c r="W261" s="762"/>
      <c r="X261" s="760"/>
      <c r="Y261" s="764"/>
      <c r="AA261" s="765"/>
      <c r="AC261" s="766"/>
    </row>
    <row r="262" spans="1:29" s="299" customFormat="1" x14ac:dyDescent="0.25">
      <c r="A262"/>
      <c r="C262" s="757"/>
      <c r="D262" s="758"/>
      <c r="E262" s="759"/>
      <c r="H262" s="760"/>
      <c r="I262" s="761"/>
      <c r="J262" s="760"/>
      <c r="K262" s="760"/>
      <c r="L262" s="760"/>
      <c r="M262" s="761"/>
      <c r="N262" s="760"/>
      <c r="O262" s="762"/>
      <c r="P262" s="760"/>
      <c r="Q262" s="761"/>
      <c r="R262" s="760"/>
      <c r="S262" s="762"/>
      <c r="T262" s="760"/>
      <c r="U262" s="763"/>
      <c r="V262" s="760"/>
      <c r="W262" s="762"/>
      <c r="X262" s="760"/>
      <c r="Y262" s="764"/>
      <c r="AA262" s="765"/>
      <c r="AC262" s="766"/>
    </row>
    <row r="263" spans="1:29" s="299" customFormat="1" x14ac:dyDescent="0.25">
      <c r="A263"/>
      <c r="C263" s="757"/>
      <c r="D263" s="758"/>
      <c r="E263" s="759"/>
      <c r="H263" s="760"/>
      <c r="I263" s="761"/>
      <c r="J263" s="760"/>
      <c r="K263" s="760"/>
      <c r="L263" s="760"/>
      <c r="M263" s="761"/>
      <c r="N263" s="760"/>
      <c r="O263" s="762"/>
      <c r="P263" s="760"/>
      <c r="Q263" s="761"/>
      <c r="R263" s="760"/>
      <c r="S263" s="762"/>
      <c r="T263" s="760"/>
      <c r="U263" s="763"/>
      <c r="V263" s="760"/>
      <c r="W263" s="762"/>
      <c r="X263" s="760"/>
      <c r="Y263" s="764"/>
      <c r="AA263" s="765"/>
      <c r="AC263" s="766"/>
    </row>
    <row r="264" spans="1:29" s="299" customFormat="1" x14ac:dyDescent="0.25">
      <c r="A264"/>
      <c r="C264" s="757"/>
      <c r="D264" s="758"/>
      <c r="E264" s="759"/>
      <c r="H264" s="760"/>
      <c r="I264" s="761"/>
      <c r="J264" s="760"/>
      <c r="K264" s="760"/>
      <c r="L264" s="760"/>
      <c r="M264" s="761"/>
      <c r="N264" s="760"/>
      <c r="O264" s="762"/>
      <c r="P264" s="760"/>
      <c r="Q264" s="761"/>
      <c r="R264" s="760"/>
      <c r="S264" s="762"/>
      <c r="T264" s="760"/>
      <c r="U264" s="763"/>
      <c r="V264" s="760"/>
      <c r="W264" s="762"/>
      <c r="X264" s="760"/>
      <c r="Y264" s="764"/>
      <c r="AA264" s="765"/>
      <c r="AC264" s="766"/>
    </row>
    <row r="265" spans="1:29" s="299" customFormat="1" x14ac:dyDescent="0.25">
      <c r="A265"/>
      <c r="C265" s="757"/>
      <c r="D265" s="758"/>
      <c r="E265" s="759"/>
      <c r="H265" s="760"/>
      <c r="I265" s="761"/>
      <c r="J265" s="760"/>
      <c r="K265" s="760"/>
      <c r="L265" s="760"/>
      <c r="M265" s="761"/>
      <c r="N265" s="760"/>
      <c r="O265" s="762"/>
      <c r="P265" s="760"/>
      <c r="Q265" s="761"/>
      <c r="R265" s="760"/>
      <c r="S265" s="762"/>
      <c r="T265" s="760"/>
      <c r="U265" s="763"/>
      <c r="V265" s="760"/>
      <c r="W265" s="762"/>
      <c r="X265" s="760"/>
      <c r="Y265" s="764"/>
      <c r="AA265" s="765"/>
      <c r="AC265" s="766"/>
    </row>
    <row r="266" spans="1:29" s="299" customFormat="1" x14ac:dyDescent="0.25">
      <c r="A266"/>
      <c r="C266" s="757"/>
      <c r="D266" s="758"/>
      <c r="E266" s="759"/>
      <c r="H266" s="760"/>
      <c r="I266" s="761"/>
      <c r="J266" s="760"/>
      <c r="K266" s="760"/>
      <c r="L266" s="760"/>
      <c r="M266" s="761"/>
      <c r="N266" s="760"/>
      <c r="O266" s="762"/>
      <c r="P266" s="760"/>
      <c r="Q266" s="761"/>
      <c r="R266" s="760"/>
      <c r="S266" s="762"/>
      <c r="T266" s="760"/>
      <c r="U266" s="763"/>
      <c r="V266" s="760"/>
      <c r="W266" s="762"/>
      <c r="X266" s="760"/>
      <c r="Y266" s="764"/>
      <c r="AA266" s="765"/>
      <c r="AC266" s="766"/>
    </row>
    <row r="267" spans="1:29" s="299" customFormat="1" x14ac:dyDescent="0.25">
      <c r="A267"/>
      <c r="C267" s="757"/>
      <c r="D267" s="758"/>
      <c r="E267" s="759"/>
      <c r="H267" s="760"/>
      <c r="I267" s="761"/>
      <c r="J267" s="760"/>
      <c r="K267" s="760"/>
      <c r="L267" s="760"/>
      <c r="M267" s="761"/>
      <c r="N267" s="760"/>
      <c r="O267" s="762"/>
      <c r="P267" s="760"/>
      <c r="Q267" s="761"/>
      <c r="R267" s="760"/>
      <c r="S267" s="762"/>
      <c r="T267" s="760"/>
      <c r="U267" s="763"/>
      <c r="V267" s="760"/>
      <c r="W267" s="762"/>
      <c r="X267" s="760"/>
      <c r="Y267" s="764"/>
      <c r="AA267" s="765"/>
      <c r="AC267" s="766"/>
    </row>
    <row r="268" spans="1:29" s="299" customFormat="1" x14ac:dyDescent="0.25">
      <c r="A268"/>
      <c r="C268" s="757"/>
      <c r="D268" s="758"/>
      <c r="E268" s="759"/>
      <c r="H268" s="760"/>
      <c r="I268" s="761"/>
      <c r="J268" s="760"/>
      <c r="K268" s="760"/>
      <c r="L268" s="760"/>
      <c r="M268" s="761"/>
      <c r="N268" s="760"/>
      <c r="O268" s="762"/>
      <c r="P268" s="760"/>
      <c r="Q268" s="761"/>
      <c r="R268" s="760"/>
      <c r="S268" s="762"/>
      <c r="T268" s="760"/>
      <c r="U268" s="763"/>
      <c r="V268" s="760"/>
      <c r="W268" s="762"/>
      <c r="X268" s="760"/>
      <c r="Y268" s="764"/>
      <c r="AA268" s="765"/>
      <c r="AC268" s="766"/>
    </row>
    <row r="269" spans="1:29" s="299" customFormat="1" x14ac:dyDescent="0.25">
      <c r="A269"/>
      <c r="C269" s="757"/>
      <c r="D269" s="758"/>
      <c r="E269" s="759"/>
      <c r="H269" s="760"/>
      <c r="I269" s="761"/>
      <c r="J269" s="760"/>
      <c r="K269" s="760"/>
      <c r="L269" s="760"/>
      <c r="M269" s="761"/>
      <c r="N269" s="760"/>
      <c r="O269" s="762"/>
      <c r="P269" s="760"/>
      <c r="Q269" s="761"/>
      <c r="R269" s="760"/>
      <c r="S269" s="762"/>
      <c r="T269" s="760"/>
      <c r="U269" s="763"/>
      <c r="V269" s="760"/>
      <c r="W269" s="762"/>
      <c r="X269" s="760"/>
      <c r="Y269" s="764"/>
      <c r="AA269" s="765"/>
      <c r="AC269" s="766"/>
    </row>
    <row r="270" spans="1:29" s="299" customFormat="1" x14ac:dyDescent="0.25">
      <c r="A270"/>
      <c r="C270" s="757"/>
      <c r="D270" s="758"/>
      <c r="E270" s="759"/>
      <c r="H270" s="760"/>
      <c r="I270" s="761"/>
      <c r="J270" s="760"/>
      <c r="K270" s="760"/>
      <c r="L270" s="760"/>
      <c r="M270" s="761"/>
      <c r="N270" s="760"/>
      <c r="O270" s="762"/>
      <c r="P270" s="760"/>
      <c r="Q270" s="761"/>
      <c r="R270" s="760"/>
      <c r="S270" s="762"/>
      <c r="T270" s="760"/>
      <c r="U270" s="763"/>
      <c r="V270" s="760"/>
      <c r="W270" s="762"/>
      <c r="X270" s="760"/>
      <c r="Y270" s="764"/>
      <c r="AA270" s="765"/>
      <c r="AC270" s="766"/>
    </row>
    <row r="271" spans="1:29" s="299" customFormat="1" x14ac:dyDescent="0.25">
      <c r="A271"/>
      <c r="C271" s="757"/>
      <c r="D271" s="758"/>
      <c r="E271" s="759"/>
      <c r="H271" s="760"/>
      <c r="I271" s="761"/>
      <c r="J271" s="760"/>
      <c r="K271" s="760"/>
      <c r="L271" s="760"/>
      <c r="M271" s="761"/>
      <c r="N271" s="760"/>
      <c r="O271" s="762"/>
      <c r="P271" s="760"/>
      <c r="Q271" s="761"/>
      <c r="R271" s="760"/>
      <c r="S271" s="762"/>
      <c r="T271" s="760"/>
      <c r="U271" s="763"/>
      <c r="V271" s="760"/>
      <c r="W271" s="762"/>
      <c r="X271" s="760"/>
      <c r="Y271" s="764"/>
      <c r="AA271" s="765"/>
      <c r="AC271" s="766"/>
    </row>
    <row r="272" spans="1:29" s="299" customFormat="1" x14ac:dyDescent="0.25">
      <c r="A272"/>
      <c r="C272" s="757"/>
      <c r="D272" s="758"/>
      <c r="E272" s="759"/>
      <c r="H272" s="760"/>
      <c r="I272" s="761"/>
      <c r="J272" s="760"/>
      <c r="K272" s="760"/>
      <c r="L272" s="760"/>
      <c r="M272" s="761"/>
      <c r="N272" s="760"/>
      <c r="O272" s="762"/>
      <c r="P272" s="760"/>
      <c r="Q272" s="761"/>
      <c r="R272" s="760"/>
      <c r="S272" s="762"/>
      <c r="T272" s="760"/>
      <c r="U272" s="763"/>
      <c r="V272" s="760"/>
      <c r="W272" s="762"/>
      <c r="X272" s="760"/>
      <c r="Y272" s="764"/>
      <c r="AA272" s="765"/>
      <c r="AC272" s="766"/>
    </row>
    <row r="273" spans="1:29" s="299" customFormat="1" x14ac:dyDescent="0.25">
      <c r="A273"/>
      <c r="C273" s="757"/>
      <c r="D273" s="758"/>
      <c r="E273" s="759"/>
      <c r="H273" s="760"/>
      <c r="I273" s="761"/>
      <c r="J273" s="760"/>
      <c r="K273" s="760"/>
      <c r="L273" s="760"/>
      <c r="M273" s="761"/>
      <c r="N273" s="760"/>
      <c r="O273" s="762"/>
      <c r="P273" s="760"/>
      <c r="Q273" s="761"/>
      <c r="R273" s="760"/>
      <c r="S273" s="762"/>
      <c r="T273" s="760"/>
      <c r="U273" s="763"/>
      <c r="V273" s="760"/>
      <c r="W273" s="762"/>
      <c r="X273" s="760"/>
      <c r="Y273" s="764"/>
      <c r="AA273" s="765"/>
      <c r="AC273" s="766"/>
    </row>
    <row r="274" spans="1:29" s="299" customFormat="1" x14ac:dyDescent="0.25">
      <c r="A274"/>
      <c r="C274" s="757"/>
      <c r="D274" s="758"/>
      <c r="E274" s="759"/>
      <c r="H274" s="760"/>
      <c r="I274" s="761"/>
      <c r="J274" s="760"/>
      <c r="K274" s="760"/>
      <c r="L274" s="760"/>
      <c r="M274" s="761"/>
      <c r="N274" s="760"/>
      <c r="O274" s="762"/>
      <c r="P274" s="760"/>
      <c r="Q274" s="761"/>
      <c r="R274" s="760"/>
      <c r="S274" s="762"/>
      <c r="T274" s="760"/>
      <c r="U274" s="763"/>
      <c r="V274" s="760"/>
      <c r="W274" s="762"/>
      <c r="X274" s="760"/>
      <c r="Y274" s="764"/>
      <c r="AA274" s="765"/>
      <c r="AC274" s="766"/>
    </row>
    <row r="275" spans="1:29" s="299" customFormat="1" x14ac:dyDescent="0.25">
      <c r="A275"/>
      <c r="C275" s="757"/>
      <c r="D275" s="758"/>
      <c r="E275" s="759"/>
      <c r="H275" s="760"/>
      <c r="I275" s="761"/>
      <c r="J275" s="760"/>
      <c r="K275" s="760"/>
      <c r="L275" s="760"/>
      <c r="M275" s="761"/>
      <c r="N275" s="760"/>
      <c r="O275" s="762"/>
      <c r="P275" s="760"/>
      <c r="Q275" s="761"/>
      <c r="R275" s="760"/>
      <c r="S275" s="762"/>
      <c r="T275" s="760"/>
      <c r="U275" s="763"/>
      <c r="V275" s="760"/>
      <c r="W275" s="762"/>
      <c r="X275" s="760"/>
      <c r="Y275" s="764"/>
      <c r="AA275" s="765"/>
      <c r="AC275" s="766"/>
    </row>
    <row r="276" spans="1:29" s="299" customFormat="1" x14ac:dyDescent="0.25">
      <c r="A276"/>
      <c r="C276" s="757"/>
      <c r="D276" s="758"/>
      <c r="E276" s="759"/>
      <c r="H276" s="760"/>
      <c r="I276" s="761"/>
      <c r="J276" s="760"/>
      <c r="K276" s="760"/>
      <c r="L276" s="760"/>
      <c r="M276" s="761"/>
      <c r="N276" s="760"/>
      <c r="O276" s="762"/>
      <c r="P276" s="760"/>
      <c r="Q276" s="761"/>
      <c r="R276" s="760"/>
      <c r="S276" s="762"/>
      <c r="T276" s="760"/>
      <c r="U276" s="763"/>
      <c r="V276" s="760"/>
      <c r="W276" s="762"/>
      <c r="X276" s="760"/>
      <c r="Y276" s="764"/>
      <c r="AA276" s="765"/>
      <c r="AC276" s="766"/>
    </row>
    <row r="277" spans="1:29" s="299" customFormat="1" x14ac:dyDescent="0.25">
      <c r="A277"/>
      <c r="C277" s="757"/>
      <c r="D277" s="758"/>
      <c r="E277" s="759"/>
      <c r="H277" s="760"/>
      <c r="I277" s="761"/>
      <c r="J277" s="760"/>
      <c r="K277" s="760"/>
      <c r="L277" s="760"/>
      <c r="M277" s="761"/>
      <c r="N277" s="760"/>
      <c r="O277" s="762"/>
      <c r="P277" s="760"/>
      <c r="Q277" s="761"/>
      <c r="R277" s="760"/>
      <c r="S277" s="762"/>
      <c r="T277" s="760"/>
      <c r="U277" s="763"/>
      <c r="V277" s="760"/>
      <c r="W277" s="762"/>
      <c r="X277" s="760"/>
      <c r="Y277" s="764"/>
      <c r="AA277" s="765"/>
      <c r="AC277" s="766"/>
    </row>
    <row r="278" spans="1:29" s="299" customFormat="1" x14ac:dyDescent="0.25">
      <c r="A278"/>
      <c r="C278" s="757"/>
      <c r="D278" s="758"/>
      <c r="E278" s="759"/>
      <c r="H278" s="760"/>
      <c r="I278" s="761"/>
      <c r="J278" s="760"/>
      <c r="K278" s="760"/>
      <c r="L278" s="760"/>
      <c r="M278" s="761"/>
      <c r="N278" s="760"/>
      <c r="O278" s="762"/>
      <c r="P278" s="760"/>
      <c r="Q278" s="761"/>
      <c r="R278" s="760"/>
      <c r="S278" s="762"/>
      <c r="T278" s="760"/>
      <c r="U278" s="763"/>
      <c r="V278" s="760"/>
      <c r="W278" s="762"/>
      <c r="X278" s="760"/>
      <c r="Y278" s="764"/>
      <c r="AA278" s="765"/>
      <c r="AC278" s="766"/>
    </row>
    <row r="279" spans="1:29" s="299" customFormat="1" x14ac:dyDescent="0.25">
      <c r="A279"/>
      <c r="C279" s="757"/>
      <c r="D279" s="758"/>
      <c r="E279" s="759"/>
      <c r="H279" s="760"/>
      <c r="I279" s="761"/>
      <c r="J279" s="760"/>
      <c r="K279" s="760"/>
      <c r="L279" s="760"/>
      <c r="M279" s="761"/>
      <c r="N279" s="760"/>
      <c r="O279" s="762"/>
      <c r="P279" s="760"/>
      <c r="Q279" s="761"/>
      <c r="R279" s="760"/>
      <c r="S279" s="762"/>
      <c r="T279" s="760"/>
      <c r="U279" s="763"/>
      <c r="V279" s="760"/>
      <c r="W279" s="762"/>
      <c r="X279" s="760"/>
      <c r="Y279" s="764"/>
      <c r="AA279" s="765"/>
      <c r="AC279" s="766"/>
    </row>
    <row r="280" spans="1:29" s="299" customFormat="1" x14ac:dyDescent="0.25">
      <c r="A280"/>
      <c r="C280" s="757"/>
      <c r="D280" s="758"/>
      <c r="E280" s="759"/>
      <c r="H280" s="760"/>
      <c r="I280" s="761"/>
      <c r="J280" s="760"/>
      <c r="K280" s="760"/>
      <c r="L280" s="760"/>
      <c r="M280" s="761"/>
      <c r="N280" s="760"/>
      <c r="O280" s="762"/>
      <c r="P280" s="760"/>
      <c r="Q280" s="761"/>
      <c r="R280" s="760"/>
      <c r="S280" s="762"/>
      <c r="T280" s="760"/>
      <c r="U280" s="763"/>
      <c r="V280" s="760"/>
      <c r="W280" s="762"/>
      <c r="X280" s="760"/>
      <c r="Y280" s="764"/>
      <c r="AA280" s="765"/>
      <c r="AC280" s="766"/>
    </row>
    <row r="281" spans="1:29" s="299" customFormat="1" x14ac:dyDescent="0.25">
      <c r="A281"/>
      <c r="C281" s="757"/>
      <c r="D281" s="758"/>
      <c r="E281" s="759"/>
      <c r="H281" s="760"/>
      <c r="I281" s="761"/>
      <c r="J281" s="760"/>
      <c r="K281" s="760"/>
      <c r="L281" s="760"/>
      <c r="M281" s="761"/>
      <c r="N281" s="760"/>
      <c r="O281" s="762"/>
      <c r="P281" s="760"/>
      <c r="Q281" s="761"/>
      <c r="R281" s="760"/>
      <c r="S281" s="762"/>
      <c r="T281" s="760"/>
      <c r="U281" s="763"/>
      <c r="V281" s="760"/>
      <c r="W281" s="762"/>
      <c r="X281" s="760"/>
      <c r="Y281" s="764"/>
      <c r="AA281" s="765"/>
      <c r="AC281" s="766"/>
    </row>
    <row r="282" spans="1:29" s="299" customFormat="1" x14ac:dyDescent="0.25">
      <c r="A282"/>
      <c r="C282" s="757"/>
      <c r="D282" s="758"/>
      <c r="E282" s="759"/>
      <c r="H282" s="760"/>
      <c r="I282" s="761"/>
      <c r="J282" s="760"/>
      <c r="K282" s="760"/>
      <c r="L282" s="760"/>
      <c r="M282" s="761"/>
      <c r="N282" s="760"/>
      <c r="O282" s="762"/>
      <c r="P282" s="760"/>
      <c r="Q282" s="761"/>
      <c r="R282" s="760"/>
      <c r="S282" s="762"/>
      <c r="T282" s="760"/>
      <c r="U282" s="763"/>
      <c r="V282" s="760"/>
      <c r="W282" s="762"/>
      <c r="X282" s="760"/>
      <c r="Y282" s="764"/>
      <c r="AA282" s="765"/>
      <c r="AC282" s="766"/>
    </row>
    <row r="283" spans="1:29" s="299" customFormat="1" x14ac:dyDescent="0.25">
      <c r="A283"/>
      <c r="C283" s="757"/>
      <c r="D283" s="758"/>
      <c r="E283" s="759"/>
      <c r="H283" s="760"/>
      <c r="I283" s="761"/>
      <c r="J283" s="760"/>
      <c r="K283" s="760"/>
      <c r="L283" s="760"/>
      <c r="M283" s="761"/>
      <c r="N283" s="760"/>
      <c r="O283" s="762"/>
      <c r="P283" s="760"/>
      <c r="Q283" s="761"/>
      <c r="R283" s="760"/>
      <c r="S283" s="762"/>
      <c r="T283" s="760"/>
      <c r="U283" s="763"/>
      <c r="V283" s="760"/>
      <c r="W283" s="762"/>
      <c r="X283" s="760"/>
      <c r="Y283" s="764"/>
      <c r="AA283" s="765"/>
      <c r="AC283" s="766"/>
    </row>
    <row r="284" spans="1:29" s="299" customFormat="1" x14ac:dyDescent="0.25">
      <c r="A284"/>
      <c r="C284" s="757"/>
      <c r="D284" s="758"/>
      <c r="E284" s="759"/>
      <c r="H284" s="760"/>
      <c r="I284" s="761"/>
      <c r="J284" s="760"/>
      <c r="K284" s="760"/>
      <c r="L284" s="760"/>
      <c r="M284" s="761"/>
      <c r="N284" s="760"/>
      <c r="O284" s="762"/>
      <c r="P284" s="760"/>
      <c r="Q284" s="761"/>
      <c r="R284" s="760"/>
      <c r="S284" s="762"/>
      <c r="T284" s="760"/>
      <c r="U284" s="763"/>
      <c r="V284" s="760"/>
      <c r="W284" s="762"/>
      <c r="X284" s="760"/>
      <c r="Y284" s="764"/>
      <c r="AA284" s="765"/>
      <c r="AC284" s="766"/>
    </row>
    <row r="285" spans="1:29" s="299" customFormat="1" x14ac:dyDescent="0.25">
      <c r="A285"/>
      <c r="C285" s="757"/>
      <c r="D285" s="758"/>
      <c r="E285" s="759"/>
      <c r="H285" s="760"/>
      <c r="I285" s="761"/>
      <c r="J285" s="760"/>
      <c r="K285" s="760"/>
      <c r="L285" s="760"/>
      <c r="M285" s="761"/>
      <c r="N285" s="760"/>
      <c r="O285" s="762"/>
      <c r="P285" s="760"/>
      <c r="Q285" s="761"/>
      <c r="R285" s="760"/>
      <c r="S285" s="762"/>
      <c r="T285" s="760"/>
      <c r="U285" s="763"/>
      <c r="V285" s="760"/>
      <c r="W285" s="762"/>
      <c r="X285" s="760"/>
      <c r="Y285" s="764"/>
      <c r="AA285" s="765"/>
      <c r="AC285" s="766"/>
    </row>
    <row r="286" spans="1:29" s="299" customFormat="1" x14ac:dyDescent="0.25">
      <c r="A286"/>
      <c r="C286" s="757"/>
      <c r="D286" s="758"/>
      <c r="E286" s="759"/>
      <c r="H286" s="760"/>
      <c r="I286" s="761"/>
      <c r="J286" s="760"/>
      <c r="K286" s="760"/>
      <c r="L286" s="760"/>
      <c r="M286" s="761"/>
      <c r="N286" s="760"/>
      <c r="O286" s="762"/>
      <c r="P286" s="760"/>
      <c r="Q286" s="761"/>
      <c r="R286" s="760"/>
      <c r="S286" s="762"/>
      <c r="T286" s="760"/>
      <c r="U286" s="763"/>
      <c r="V286" s="760"/>
      <c r="W286" s="762"/>
      <c r="X286" s="760"/>
      <c r="Y286" s="764"/>
      <c r="AA286" s="765"/>
      <c r="AC286" s="766"/>
    </row>
    <row r="287" spans="1:29" s="299" customFormat="1" x14ac:dyDescent="0.25">
      <c r="A287"/>
      <c r="C287" s="757"/>
      <c r="D287" s="758"/>
      <c r="E287" s="759"/>
      <c r="H287" s="760"/>
      <c r="I287" s="761"/>
      <c r="J287" s="760"/>
      <c r="K287" s="760"/>
      <c r="L287" s="760"/>
      <c r="M287" s="761"/>
      <c r="N287" s="760"/>
      <c r="O287" s="762"/>
      <c r="P287" s="760"/>
      <c r="Q287" s="761"/>
      <c r="R287" s="760"/>
      <c r="S287" s="762"/>
      <c r="T287" s="760"/>
      <c r="U287" s="763"/>
      <c r="V287" s="760"/>
      <c r="W287" s="762"/>
      <c r="X287" s="760"/>
      <c r="Y287" s="764"/>
      <c r="AA287" s="765"/>
      <c r="AC287" s="766"/>
    </row>
    <row r="288" spans="1:29" s="299" customFormat="1" x14ac:dyDescent="0.25">
      <c r="A288"/>
      <c r="C288" s="757"/>
      <c r="D288" s="758"/>
      <c r="E288" s="759"/>
      <c r="H288" s="760"/>
      <c r="I288" s="761"/>
      <c r="J288" s="760"/>
      <c r="K288" s="760"/>
      <c r="L288" s="760"/>
      <c r="M288" s="761"/>
      <c r="N288" s="760"/>
      <c r="O288" s="762"/>
      <c r="P288" s="760"/>
      <c r="Q288" s="761"/>
      <c r="R288" s="760"/>
      <c r="S288" s="762"/>
      <c r="T288" s="760"/>
      <c r="U288" s="763"/>
      <c r="V288" s="760"/>
      <c r="W288" s="762"/>
      <c r="X288" s="760"/>
      <c r="Y288" s="764"/>
      <c r="AA288" s="765"/>
      <c r="AC288" s="766"/>
    </row>
    <row r="289" spans="1:29" s="299" customFormat="1" x14ac:dyDescent="0.25">
      <c r="A289"/>
      <c r="C289" s="757"/>
      <c r="D289" s="758"/>
      <c r="E289" s="759"/>
      <c r="H289" s="760"/>
      <c r="I289" s="761"/>
      <c r="J289" s="760"/>
      <c r="K289" s="760"/>
      <c r="L289" s="760"/>
      <c r="M289" s="761"/>
      <c r="N289" s="760"/>
      <c r="O289" s="762"/>
      <c r="P289" s="760"/>
      <c r="Q289" s="761"/>
      <c r="R289" s="760"/>
      <c r="S289" s="762"/>
      <c r="T289" s="760"/>
      <c r="U289" s="763"/>
      <c r="V289" s="760"/>
      <c r="W289" s="762"/>
      <c r="X289" s="760"/>
      <c r="Y289" s="764"/>
      <c r="AA289" s="765"/>
      <c r="AC289" s="766"/>
    </row>
    <row r="290" spans="1:29" s="299" customFormat="1" x14ac:dyDescent="0.25">
      <c r="A290"/>
      <c r="C290" s="757"/>
      <c r="D290" s="758"/>
      <c r="E290" s="759"/>
      <c r="H290" s="760"/>
      <c r="I290" s="761"/>
      <c r="J290" s="760"/>
      <c r="K290" s="760"/>
      <c r="L290" s="760"/>
      <c r="M290" s="761"/>
      <c r="N290" s="760"/>
      <c r="O290" s="762"/>
      <c r="P290" s="760"/>
      <c r="Q290" s="761"/>
      <c r="R290" s="760"/>
      <c r="S290" s="762"/>
      <c r="T290" s="760"/>
      <c r="U290" s="763"/>
      <c r="V290" s="760"/>
      <c r="W290" s="762"/>
      <c r="X290" s="760"/>
      <c r="Y290" s="764"/>
      <c r="AA290" s="765"/>
      <c r="AC290" s="766"/>
    </row>
    <row r="291" spans="1:29" s="299" customFormat="1" x14ac:dyDescent="0.25">
      <c r="A291"/>
      <c r="C291" s="757"/>
      <c r="D291" s="758"/>
      <c r="E291" s="759"/>
      <c r="H291" s="760"/>
      <c r="I291" s="761"/>
      <c r="J291" s="760"/>
      <c r="K291" s="760"/>
      <c r="L291" s="760"/>
      <c r="M291" s="761"/>
      <c r="N291" s="760"/>
      <c r="O291" s="762"/>
      <c r="P291" s="760"/>
      <c r="Q291" s="761"/>
      <c r="R291" s="760"/>
      <c r="S291" s="762"/>
      <c r="T291" s="760"/>
      <c r="U291" s="763"/>
      <c r="V291" s="760"/>
      <c r="W291" s="762"/>
      <c r="X291" s="760"/>
      <c r="Y291" s="764"/>
      <c r="AA291" s="765"/>
      <c r="AC291" s="766"/>
    </row>
    <row r="292" spans="1:29" s="299" customFormat="1" x14ac:dyDescent="0.25">
      <c r="A292"/>
      <c r="C292" s="757"/>
      <c r="D292" s="758"/>
      <c r="E292" s="759"/>
      <c r="H292" s="760"/>
      <c r="I292" s="761"/>
      <c r="J292" s="760"/>
      <c r="K292" s="760"/>
      <c r="L292" s="760"/>
      <c r="M292" s="761"/>
      <c r="N292" s="760"/>
      <c r="O292" s="762"/>
      <c r="P292" s="760"/>
      <c r="Q292" s="761"/>
      <c r="R292" s="760"/>
      <c r="S292" s="762"/>
      <c r="T292" s="760"/>
      <c r="U292" s="763"/>
      <c r="V292" s="760"/>
      <c r="W292" s="762"/>
      <c r="X292" s="760"/>
      <c r="Y292" s="764"/>
      <c r="AA292" s="765"/>
      <c r="AC292" s="766"/>
    </row>
    <row r="293" spans="1:29" s="299" customFormat="1" x14ac:dyDescent="0.25">
      <c r="A293"/>
      <c r="C293" s="757"/>
      <c r="D293" s="758"/>
      <c r="E293" s="759"/>
      <c r="H293" s="760"/>
      <c r="I293" s="761"/>
      <c r="J293" s="760"/>
      <c r="K293" s="760"/>
      <c r="L293" s="760"/>
      <c r="M293" s="761"/>
      <c r="N293" s="760"/>
      <c r="O293" s="762"/>
      <c r="P293" s="760"/>
      <c r="Q293" s="761"/>
      <c r="R293" s="760"/>
      <c r="S293" s="762"/>
      <c r="T293" s="760"/>
      <c r="U293" s="763"/>
      <c r="V293" s="760"/>
      <c r="W293" s="762"/>
      <c r="X293" s="760"/>
      <c r="Y293" s="764"/>
      <c r="AA293" s="765"/>
      <c r="AC293" s="766"/>
    </row>
    <row r="294" spans="1:29" s="299" customFormat="1" x14ac:dyDescent="0.25">
      <c r="A294"/>
      <c r="C294" s="757"/>
      <c r="D294" s="758"/>
      <c r="E294" s="759"/>
      <c r="H294" s="760"/>
      <c r="I294" s="761"/>
      <c r="J294" s="760"/>
      <c r="K294" s="760"/>
      <c r="L294" s="760"/>
      <c r="M294" s="761"/>
      <c r="N294" s="760"/>
      <c r="O294" s="762"/>
      <c r="P294" s="760"/>
      <c r="Q294" s="761"/>
      <c r="R294" s="760"/>
      <c r="S294" s="762"/>
      <c r="T294" s="760"/>
      <c r="U294" s="763"/>
      <c r="V294" s="760"/>
      <c r="W294" s="762"/>
      <c r="X294" s="760"/>
      <c r="Y294" s="764"/>
      <c r="AA294" s="765"/>
      <c r="AC294" s="766"/>
    </row>
    <row r="295" spans="1:29" s="299" customFormat="1" x14ac:dyDescent="0.25">
      <c r="A295"/>
      <c r="C295" s="757"/>
      <c r="D295" s="758"/>
      <c r="E295" s="759"/>
      <c r="H295" s="760"/>
      <c r="I295" s="761"/>
      <c r="J295" s="760"/>
      <c r="K295" s="760"/>
      <c r="L295" s="760"/>
      <c r="M295" s="761"/>
      <c r="N295" s="760"/>
      <c r="O295" s="762"/>
      <c r="P295" s="760"/>
      <c r="Q295" s="761"/>
      <c r="R295" s="760"/>
      <c r="S295" s="762"/>
      <c r="T295" s="760"/>
      <c r="U295" s="763"/>
      <c r="V295" s="760"/>
      <c r="W295" s="762"/>
      <c r="X295" s="760"/>
      <c r="Y295" s="764"/>
      <c r="AA295" s="765"/>
      <c r="AC295" s="766"/>
    </row>
    <row r="296" spans="1:29" s="299" customFormat="1" x14ac:dyDescent="0.25">
      <c r="A296"/>
      <c r="C296" s="757"/>
      <c r="D296" s="758"/>
      <c r="E296" s="759"/>
      <c r="H296" s="760"/>
      <c r="I296" s="761"/>
      <c r="J296" s="760"/>
      <c r="K296" s="760"/>
      <c r="L296" s="760"/>
      <c r="M296" s="761"/>
      <c r="N296" s="760"/>
      <c r="O296" s="762"/>
      <c r="P296" s="760"/>
      <c r="Q296" s="761"/>
      <c r="R296" s="760"/>
      <c r="S296" s="762"/>
      <c r="T296" s="760"/>
      <c r="U296" s="763"/>
      <c r="V296" s="760"/>
      <c r="W296" s="762"/>
      <c r="X296" s="760"/>
      <c r="Y296" s="764"/>
      <c r="AA296" s="765"/>
      <c r="AC296" s="766"/>
    </row>
    <row r="297" spans="1:29" s="299" customFormat="1" x14ac:dyDescent="0.25">
      <c r="A297"/>
      <c r="C297" s="757"/>
      <c r="D297" s="758"/>
      <c r="E297" s="759"/>
      <c r="H297" s="760"/>
      <c r="I297" s="761"/>
      <c r="J297" s="760"/>
      <c r="K297" s="760"/>
      <c r="L297" s="760"/>
      <c r="M297" s="761"/>
      <c r="N297" s="760"/>
      <c r="O297" s="762"/>
      <c r="P297" s="760"/>
      <c r="Q297" s="761"/>
      <c r="R297" s="760"/>
      <c r="S297" s="762"/>
      <c r="T297" s="760"/>
      <c r="U297" s="763"/>
      <c r="V297" s="760"/>
      <c r="W297" s="762"/>
      <c r="X297" s="760"/>
      <c r="Y297" s="764"/>
      <c r="AA297" s="765"/>
      <c r="AC297" s="766"/>
    </row>
    <row r="298" spans="1:29" s="299" customFormat="1" x14ac:dyDescent="0.25">
      <c r="A298"/>
      <c r="C298" s="757"/>
      <c r="D298" s="758"/>
      <c r="E298" s="759"/>
      <c r="H298" s="760"/>
      <c r="I298" s="761"/>
      <c r="J298" s="760"/>
      <c r="K298" s="760"/>
      <c r="L298" s="760"/>
      <c r="M298" s="761"/>
      <c r="N298" s="760"/>
      <c r="O298" s="762"/>
      <c r="P298" s="760"/>
      <c r="Q298" s="761"/>
      <c r="R298" s="760"/>
      <c r="S298" s="762"/>
      <c r="T298" s="760"/>
      <c r="U298" s="763"/>
      <c r="V298" s="760"/>
      <c r="W298" s="762"/>
      <c r="X298" s="760"/>
      <c r="Y298" s="764"/>
      <c r="AA298" s="765"/>
      <c r="AC298" s="766"/>
    </row>
    <row r="299" spans="1:29" s="299" customFormat="1" x14ac:dyDescent="0.25">
      <c r="A299"/>
      <c r="C299" s="757"/>
      <c r="D299" s="758"/>
      <c r="E299" s="759"/>
      <c r="H299" s="760"/>
      <c r="I299" s="761"/>
      <c r="J299" s="760"/>
      <c r="K299" s="760"/>
      <c r="L299" s="760"/>
      <c r="M299" s="761"/>
      <c r="N299" s="760"/>
      <c r="O299" s="762"/>
      <c r="P299" s="760"/>
      <c r="Q299" s="761"/>
      <c r="R299" s="760"/>
      <c r="S299" s="762"/>
      <c r="T299" s="760"/>
      <c r="U299" s="763"/>
      <c r="V299" s="760"/>
      <c r="W299" s="762"/>
      <c r="X299" s="760"/>
      <c r="Y299" s="764"/>
      <c r="AA299" s="765"/>
      <c r="AC299" s="766"/>
    </row>
    <row r="300" spans="1:29" s="299" customFormat="1" x14ac:dyDescent="0.25">
      <c r="A300"/>
      <c r="C300" s="757"/>
      <c r="D300" s="758"/>
      <c r="E300" s="759"/>
      <c r="H300" s="760"/>
      <c r="I300" s="761"/>
      <c r="J300" s="760"/>
      <c r="K300" s="760"/>
      <c r="L300" s="760"/>
      <c r="M300" s="761"/>
      <c r="N300" s="760"/>
      <c r="O300" s="762"/>
      <c r="P300" s="760"/>
      <c r="Q300" s="761"/>
      <c r="R300" s="760"/>
      <c r="S300" s="762"/>
      <c r="T300" s="760"/>
      <c r="U300" s="763"/>
      <c r="V300" s="760"/>
      <c r="W300" s="762"/>
      <c r="X300" s="760"/>
      <c r="Y300" s="764"/>
      <c r="AA300" s="765"/>
      <c r="AC300" s="766"/>
    </row>
    <row r="301" spans="1:29" s="299" customFormat="1" x14ac:dyDescent="0.25">
      <c r="A301"/>
      <c r="C301" s="757"/>
      <c r="D301" s="758"/>
      <c r="E301" s="759"/>
      <c r="H301" s="760"/>
      <c r="I301" s="761"/>
      <c r="J301" s="760"/>
      <c r="K301" s="760"/>
      <c r="L301" s="760"/>
      <c r="M301" s="761"/>
      <c r="N301" s="760"/>
      <c r="O301" s="762"/>
      <c r="P301" s="760"/>
      <c r="Q301" s="761"/>
      <c r="R301" s="760"/>
      <c r="S301" s="762"/>
      <c r="T301" s="760"/>
      <c r="U301" s="763"/>
      <c r="V301" s="760"/>
      <c r="W301" s="762"/>
      <c r="X301" s="760"/>
      <c r="Y301" s="764"/>
      <c r="AA301" s="765"/>
      <c r="AC301" s="766"/>
    </row>
    <row r="302" spans="1:29" s="299" customFormat="1" x14ac:dyDescent="0.25">
      <c r="A302"/>
      <c r="C302" s="757"/>
      <c r="D302" s="758"/>
      <c r="E302" s="759"/>
      <c r="H302" s="760"/>
      <c r="I302" s="761"/>
      <c r="J302" s="760"/>
      <c r="K302" s="760"/>
      <c r="L302" s="760"/>
      <c r="M302" s="761"/>
      <c r="N302" s="760"/>
      <c r="O302" s="762"/>
      <c r="P302" s="760"/>
      <c r="Q302" s="761"/>
      <c r="R302" s="760"/>
      <c r="S302" s="762"/>
      <c r="T302" s="760"/>
      <c r="U302" s="763"/>
      <c r="V302" s="760"/>
      <c r="W302" s="762"/>
      <c r="X302" s="760"/>
      <c r="Y302" s="764"/>
      <c r="AA302" s="765"/>
      <c r="AC302" s="766"/>
    </row>
    <row r="303" spans="1:29" s="299" customFormat="1" x14ac:dyDescent="0.25">
      <c r="A303"/>
      <c r="C303" s="757"/>
      <c r="D303" s="758"/>
      <c r="E303" s="759"/>
      <c r="H303" s="760"/>
      <c r="I303" s="761"/>
      <c r="J303" s="760"/>
      <c r="K303" s="760"/>
      <c r="L303" s="760"/>
      <c r="M303" s="761"/>
      <c r="N303" s="760"/>
      <c r="O303" s="762"/>
      <c r="P303" s="760"/>
      <c r="Q303" s="761"/>
      <c r="R303" s="760"/>
      <c r="S303" s="762"/>
      <c r="T303" s="760"/>
      <c r="U303" s="763"/>
      <c r="V303" s="760"/>
      <c r="W303" s="762"/>
      <c r="X303" s="760"/>
      <c r="Y303" s="764"/>
      <c r="AA303" s="765"/>
      <c r="AC303" s="766"/>
    </row>
    <row r="304" spans="1:29" s="299" customFormat="1" x14ac:dyDescent="0.25">
      <c r="A304"/>
      <c r="C304" s="757"/>
      <c r="D304" s="758"/>
      <c r="E304" s="759"/>
      <c r="H304" s="760"/>
      <c r="I304" s="761"/>
      <c r="J304" s="760"/>
      <c r="K304" s="760"/>
      <c r="L304" s="760"/>
      <c r="M304" s="761"/>
      <c r="N304" s="760"/>
      <c r="O304" s="762"/>
      <c r="P304" s="760"/>
      <c r="Q304" s="761"/>
      <c r="R304" s="760"/>
      <c r="S304" s="762"/>
      <c r="T304" s="760"/>
      <c r="U304" s="763"/>
      <c r="V304" s="760"/>
      <c r="W304" s="762"/>
      <c r="X304" s="760"/>
      <c r="Y304" s="764"/>
      <c r="AA304" s="765"/>
      <c r="AC304" s="766"/>
    </row>
    <row r="305" spans="1:29" s="299" customFormat="1" x14ac:dyDescent="0.25">
      <c r="A305"/>
      <c r="C305" s="757"/>
      <c r="D305" s="758"/>
      <c r="E305" s="759"/>
      <c r="H305" s="760"/>
      <c r="I305" s="761"/>
      <c r="J305" s="760"/>
      <c r="K305" s="760"/>
      <c r="L305" s="760"/>
      <c r="M305" s="761"/>
      <c r="N305" s="760"/>
      <c r="O305" s="762"/>
      <c r="P305" s="760"/>
      <c r="Q305" s="761"/>
      <c r="R305" s="760"/>
      <c r="S305" s="762"/>
      <c r="T305" s="760"/>
      <c r="U305" s="763"/>
      <c r="V305" s="760"/>
      <c r="W305" s="762"/>
      <c r="X305" s="760"/>
      <c r="Y305" s="764"/>
      <c r="AA305" s="765"/>
      <c r="AC305" s="766"/>
    </row>
    <row r="306" spans="1:29" s="299" customFormat="1" x14ac:dyDescent="0.25">
      <c r="A306"/>
      <c r="C306" s="757"/>
      <c r="D306" s="758"/>
      <c r="E306" s="759"/>
      <c r="H306" s="760"/>
      <c r="I306" s="761"/>
      <c r="J306" s="760"/>
      <c r="K306" s="760"/>
      <c r="L306" s="760"/>
      <c r="M306" s="761"/>
      <c r="N306" s="760"/>
      <c r="O306" s="762"/>
      <c r="P306" s="760"/>
      <c r="Q306" s="761"/>
      <c r="R306" s="760"/>
      <c r="S306" s="762"/>
      <c r="T306" s="760"/>
      <c r="U306" s="763"/>
      <c r="V306" s="760"/>
      <c r="W306" s="762"/>
      <c r="X306" s="760"/>
      <c r="Y306" s="764"/>
      <c r="AA306" s="765"/>
      <c r="AC306" s="766"/>
    </row>
    <row r="307" spans="1:29" s="299" customFormat="1" x14ac:dyDescent="0.25">
      <c r="A307"/>
      <c r="C307" s="757"/>
      <c r="D307" s="758"/>
      <c r="E307" s="759"/>
      <c r="H307" s="760"/>
      <c r="I307" s="761"/>
      <c r="J307" s="760"/>
      <c r="K307" s="760"/>
      <c r="L307" s="760"/>
      <c r="M307" s="761"/>
      <c r="N307" s="760"/>
      <c r="O307" s="762"/>
      <c r="P307" s="760"/>
      <c r="Q307" s="761"/>
      <c r="R307" s="760"/>
      <c r="S307" s="762"/>
      <c r="T307" s="760"/>
      <c r="U307" s="763"/>
      <c r="V307" s="760"/>
      <c r="W307" s="762"/>
      <c r="X307" s="760"/>
      <c r="Y307" s="764"/>
      <c r="AA307" s="765"/>
      <c r="AC307" s="766"/>
    </row>
    <row r="308" spans="1:29" s="299" customFormat="1" x14ac:dyDescent="0.25">
      <c r="A308"/>
      <c r="C308" s="757"/>
      <c r="D308" s="758"/>
      <c r="E308" s="759"/>
      <c r="H308" s="760"/>
      <c r="I308" s="761"/>
      <c r="J308" s="760"/>
      <c r="K308" s="760"/>
      <c r="L308" s="760"/>
      <c r="M308" s="761"/>
      <c r="N308" s="760"/>
      <c r="O308" s="762"/>
      <c r="P308" s="760"/>
      <c r="Q308" s="761"/>
      <c r="R308" s="760"/>
      <c r="S308" s="762"/>
      <c r="T308" s="760"/>
      <c r="U308" s="763"/>
      <c r="V308" s="760"/>
      <c r="W308" s="762"/>
      <c r="X308" s="760"/>
      <c r="Y308" s="764"/>
      <c r="AA308" s="765"/>
      <c r="AC308" s="766"/>
    </row>
    <row r="309" spans="1:29" s="299" customFormat="1" x14ac:dyDescent="0.25">
      <c r="A309"/>
      <c r="C309" s="757"/>
      <c r="D309" s="758"/>
      <c r="E309" s="759"/>
      <c r="H309" s="760"/>
      <c r="I309" s="761"/>
      <c r="J309" s="760"/>
      <c r="K309" s="760"/>
      <c r="L309" s="760"/>
      <c r="M309" s="761"/>
      <c r="N309" s="760"/>
      <c r="O309" s="762"/>
      <c r="P309" s="760"/>
      <c r="Q309" s="761"/>
      <c r="R309" s="760"/>
      <c r="S309" s="762"/>
      <c r="T309" s="760"/>
      <c r="U309" s="763"/>
      <c r="V309" s="760"/>
      <c r="W309" s="762"/>
      <c r="X309" s="760"/>
      <c r="Y309" s="764"/>
      <c r="AA309" s="765"/>
      <c r="AC309" s="766"/>
    </row>
    <row r="310" spans="1:29" s="299" customFormat="1" x14ac:dyDescent="0.25">
      <c r="A310"/>
      <c r="C310" s="757"/>
      <c r="D310" s="758"/>
      <c r="E310" s="759"/>
      <c r="H310" s="760"/>
      <c r="I310" s="761"/>
      <c r="J310" s="760"/>
      <c r="K310" s="760"/>
      <c r="L310" s="760"/>
      <c r="M310" s="761"/>
      <c r="N310" s="760"/>
      <c r="O310" s="762"/>
      <c r="P310" s="760"/>
      <c r="Q310" s="761"/>
      <c r="R310" s="760"/>
      <c r="S310" s="762"/>
      <c r="T310" s="760"/>
      <c r="U310" s="763"/>
      <c r="V310" s="760"/>
      <c r="W310" s="762"/>
      <c r="X310" s="760"/>
      <c r="Y310" s="764"/>
      <c r="AA310" s="765"/>
      <c r="AC310" s="766"/>
    </row>
    <row r="311" spans="1:29" s="299" customFormat="1" x14ac:dyDescent="0.25">
      <c r="A311"/>
      <c r="C311" s="757"/>
      <c r="D311" s="758"/>
      <c r="E311" s="759"/>
      <c r="H311" s="760"/>
      <c r="I311" s="761"/>
      <c r="J311" s="760"/>
      <c r="K311" s="760"/>
      <c r="L311" s="760"/>
      <c r="M311" s="761"/>
      <c r="N311" s="760"/>
      <c r="O311" s="762"/>
      <c r="P311" s="760"/>
      <c r="Q311" s="761"/>
      <c r="R311" s="760"/>
      <c r="S311" s="762"/>
      <c r="T311" s="760"/>
      <c r="U311" s="763"/>
      <c r="V311" s="760"/>
      <c r="W311" s="762"/>
      <c r="X311" s="760"/>
      <c r="Y311" s="764"/>
      <c r="AA311" s="765"/>
      <c r="AC311" s="766"/>
    </row>
    <row r="312" spans="1:29" s="299" customFormat="1" x14ac:dyDescent="0.25">
      <c r="A312"/>
      <c r="C312" s="757"/>
      <c r="D312" s="758"/>
      <c r="E312" s="759"/>
      <c r="H312" s="760"/>
      <c r="I312" s="761"/>
      <c r="J312" s="760"/>
      <c r="K312" s="760"/>
      <c r="L312" s="760"/>
      <c r="M312" s="761"/>
      <c r="N312" s="760"/>
      <c r="O312" s="762"/>
      <c r="P312" s="760"/>
      <c r="Q312" s="761"/>
      <c r="R312" s="760"/>
      <c r="S312" s="762"/>
      <c r="T312" s="760"/>
      <c r="U312" s="763"/>
      <c r="V312" s="760"/>
      <c r="W312" s="762"/>
      <c r="X312" s="760"/>
      <c r="Y312" s="764"/>
      <c r="AA312" s="765"/>
      <c r="AC312" s="766"/>
    </row>
    <row r="313" spans="1:29" s="299" customFormat="1" x14ac:dyDescent="0.25">
      <c r="A313"/>
      <c r="C313" s="757"/>
      <c r="D313" s="758"/>
      <c r="E313" s="759"/>
      <c r="H313" s="760"/>
      <c r="I313" s="761"/>
      <c r="J313" s="760"/>
      <c r="K313" s="760"/>
      <c r="L313" s="760"/>
      <c r="M313" s="761"/>
      <c r="N313" s="760"/>
      <c r="O313" s="762"/>
      <c r="P313" s="760"/>
      <c r="Q313" s="761"/>
      <c r="R313" s="760"/>
      <c r="S313" s="762"/>
      <c r="T313" s="760"/>
      <c r="U313" s="763"/>
      <c r="V313" s="760"/>
      <c r="W313" s="762"/>
      <c r="X313" s="760"/>
      <c r="Y313" s="764"/>
      <c r="AA313" s="765"/>
      <c r="AC313" s="766"/>
    </row>
    <row r="314" spans="1:29" s="299" customFormat="1" x14ac:dyDescent="0.25">
      <c r="A314"/>
      <c r="C314" s="757"/>
      <c r="D314" s="758"/>
      <c r="E314" s="759"/>
      <c r="H314" s="760"/>
      <c r="I314" s="761"/>
      <c r="J314" s="760"/>
      <c r="K314" s="760"/>
      <c r="L314" s="760"/>
      <c r="M314" s="761"/>
      <c r="N314" s="760"/>
      <c r="O314" s="762"/>
      <c r="P314" s="760"/>
      <c r="Q314" s="761"/>
      <c r="R314" s="760"/>
      <c r="S314" s="762"/>
      <c r="T314" s="760"/>
      <c r="U314" s="763"/>
      <c r="V314" s="760"/>
      <c r="W314" s="762"/>
      <c r="X314" s="760"/>
      <c r="Y314" s="764"/>
      <c r="AA314" s="765"/>
      <c r="AC314" s="766"/>
    </row>
    <row r="315" spans="1:29" s="299" customFormat="1" x14ac:dyDescent="0.25">
      <c r="A315"/>
      <c r="C315" s="757"/>
      <c r="D315" s="758"/>
      <c r="E315" s="759"/>
      <c r="H315" s="760"/>
      <c r="I315" s="761"/>
      <c r="J315" s="760"/>
      <c r="K315" s="760"/>
      <c r="L315" s="760"/>
      <c r="M315" s="761"/>
      <c r="N315" s="760"/>
      <c r="O315" s="762"/>
      <c r="P315" s="760"/>
      <c r="Q315" s="761"/>
      <c r="R315" s="760"/>
      <c r="S315" s="762"/>
      <c r="T315" s="760"/>
      <c r="U315" s="763"/>
      <c r="V315" s="760"/>
      <c r="W315" s="762"/>
      <c r="X315" s="760"/>
      <c r="Y315" s="764"/>
      <c r="AA315" s="765"/>
      <c r="AC315" s="766"/>
    </row>
    <row r="316" spans="1:29" s="299" customFormat="1" x14ac:dyDescent="0.25">
      <c r="A316"/>
      <c r="C316" s="757"/>
      <c r="D316" s="758"/>
      <c r="E316" s="759"/>
      <c r="H316" s="760"/>
      <c r="I316" s="761"/>
      <c r="J316" s="760"/>
      <c r="K316" s="760"/>
      <c r="L316" s="760"/>
      <c r="M316" s="761"/>
      <c r="N316" s="760"/>
      <c r="O316" s="762"/>
      <c r="P316" s="760"/>
      <c r="Q316" s="761"/>
      <c r="R316" s="760"/>
      <c r="S316" s="762"/>
      <c r="T316" s="760"/>
      <c r="U316" s="763"/>
      <c r="V316" s="760"/>
      <c r="W316" s="762"/>
      <c r="X316" s="760"/>
      <c r="Y316" s="764"/>
      <c r="AA316" s="765"/>
      <c r="AC316" s="766"/>
    </row>
    <row r="317" spans="1:29" s="299" customFormat="1" x14ac:dyDescent="0.25">
      <c r="A317"/>
      <c r="C317" s="757"/>
      <c r="D317" s="758"/>
      <c r="E317" s="759"/>
      <c r="H317" s="760"/>
      <c r="I317" s="761"/>
      <c r="J317" s="760"/>
      <c r="K317" s="760"/>
      <c r="L317" s="760"/>
      <c r="M317" s="761"/>
      <c r="N317" s="760"/>
      <c r="O317" s="762"/>
      <c r="P317" s="760"/>
      <c r="Q317" s="761"/>
      <c r="R317" s="760"/>
      <c r="S317" s="762"/>
      <c r="T317" s="760"/>
      <c r="U317" s="763"/>
      <c r="V317" s="760"/>
      <c r="W317" s="762"/>
      <c r="X317" s="760"/>
      <c r="Y317" s="764"/>
      <c r="AA317" s="765"/>
      <c r="AC317" s="766"/>
    </row>
    <row r="318" spans="1:29" s="299" customFormat="1" x14ac:dyDescent="0.25">
      <c r="A318"/>
      <c r="C318" s="757"/>
      <c r="D318" s="758"/>
      <c r="E318" s="759"/>
      <c r="H318" s="760"/>
      <c r="I318" s="761"/>
      <c r="J318" s="760"/>
      <c r="K318" s="760"/>
      <c r="L318" s="760"/>
      <c r="M318" s="761"/>
      <c r="N318" s="760"/>
      <c r="O318" s="762"/>
      <c r="P318" s="760"/>
      <c r="Q318" s="761"/>
      <c r="R318" s="760"/>
      <c r="S318" s="762"/>
      <c r="T318" s="760"/>
      <c r="U318" s="763"/>
      <c r="V318" s="760"/>
      <c r="W318" s="762"/>
      <c r="X318" s="760"/>
      <c r="Y318" s="764"/>
      <c r="AA318" s="765"/>
      <c r="AC318" s="766"/>
    </row>
    <row r="319" spans="1:29" s="299" customFormat="1" x14ac:dyDescent="0.25">
      <c r="A319"/>
      <c r="C319" s="757"/>
      <c r="D319" s="758"/>
      <c r="E319" s="759"/>
      <c r="H319" s="760"/>
      <c r="I319" s="761"/>
      <c r="J319" s="760"/>
      <c r="K319" s="760"/>
      <c r="L319" s="760"/>
      <c r="M319" s="761"/>
      <c r="N319" s="760"/>
      <c r="O319" s="762"/>
      <c r="P319" s="760"/>
      <c r="Q319" s="761"/>
      <c r="R319" s="760"/>
      <c r="S319" s="762"/>
      <c r="T319" s="760"/>
      <c r="U319" s="763"/>
      <c r="V319" s="760"/>
      <c r="W319" s="762"/>
      <c r="X319" s="760"/>
      <c r="Y319" s="764"/>
      <c r="AA319" s="765"/>
      <c r="AC319" s="766"/>
    </row>
    <row r="320" spans="1:29" s="299" customFormat="1" x14ac:dyDescent="0.25">
      <c r="A320"/>
      <c r="C320" s="757"/>
      <c r="D320" s="758"/>
      <c r="E320" s="759"/>
      <c r="H320" s="760"/>
      <c r="I320" s="761"/>
      <c r="J320" s="760"/>
      <c r="K320" s="760"/>
      <c r="L320" s="760"/>
      <c r="M320" s="761"/>
      <c r="N320" s="760"/>
      <c r="O320" s="762"/>
      <c r="P320" s="760"/>
      <c r="Q320" s="761"/>
      <c r="R320" s="760"/>
      <c r="S320" s="762"/>
      <c r="T320" s="760"/>
      <c r="U320" s="763"/>
      <c r="V320" s="760"/>
      <c r="W320" s="762"/>
      <c r="X320" s="760"/>
      <c r="Y320" s="764"/>
      <c r="AA320" s="765"/>
      <c r="AC320" s="766"/>
    </row>
    <row r="321" spans="1:29" s="299" customFormat="1" x14ac:dyDescent="0.25">
      <c r="A321"/>
      <c r="C321" s="757"/>
      <c r="D321" s="758"/>
      <c r="E321" s="759"/>
      <c r="H321" s="760"/>
      <c r="I321" s="761"/>
      <c r="J321" s="760"/>
      <c r="K321" s="760"/>
      <c r="L321" s="760"/>
      <c r="M321" s="761"/>
      <c r="N321" s="760"/>
      <c r="O321" s="762"/>
      <c r="P321" s="760"/>
      <c r="Q321" s="761"/>
      <c r="R321" s="760"/>
      <c r="S321" s="762"/>
      <c r="T321" s="760"/>
      <c r="U321" s="763"/>
      <c r="V321" s="760"/>
      <c r="W321" s="762"/>
      <c r="X321" s="760"/>
      <c r="Y321" s="764"/>
      <c r="AA321" s="765"/>
      <c r="AC321" s="766"/>
    </row>
    <row r="322" spans="1:29" s="299" customFormat="1" x14ac:dyDescent="0.25">
      <c r="A322"/>
      <c r="C322" s="757"/>
      <c r="D322" s="758"/>
      <c r="E322" s="759"/>
      <c r="H322" s="760"/>
      <c r="I322" s="761"/>
      <c r="J322" s="760"/>
      <c r="K322" s="760"/>
      <c r="L322" s="760"/>
      <c r="M322" s="761"/>
      <c r="N322" s="760"/>
      <c r="O322" s="762"/>
      <c r="P322" s="760"/>
      <c r="Q322" s="761"/>
      <c r="R322" s="760"/>
      <c r="S322" s="762"/>
      <c r="T322" s="760"/>
      <c r="U322" s="763"/>
      <c r="V322" s="760"/>
      <c r="W322" s="762"/>
      <c r="X322" s="760"/>
      <c r="Y322" s="764"/>
      <c r="AA322" s="765"/>
      <c r="AC322" s="766"/>
    </row>
    <row r="323" spans="1:29" s="299" customFormat="1" x14ac:dyDescent="0.25">
      <c r="A323"/>
      <c r="C323" s="757"/>
      <c r="D323" s="758"/>
      <c r="E323" s="759"/>
      <c r="H323" s="760"/>
      <c r="I323" s="761"/>
      <c r="J323" s="760"/>
      <c r="K323" s="760"/>
      <c r="L323" s="760"/>
      <c r="M323" s="761"/>
      <c r="N323" s="760"/>
      <c r="O323" s="762"/>
      <c r="P323" s="760"/>
      <c r="Q323" s="761"/>
      <c r="R323" s="760"/>
      <c r="S323" s="762"/>
      <c r="T323" s="760"/>
      <c r="U323" s="763"/>
      <c r="V323" s="760"/>
      <c r="W323" s="762"/>
      <c r="X323" s="760"/>
      <c r="Y323" s="764"/>
      <c r="AA323" s="765"/>
      <c r="AC323" s="766"/>
    </row>
    <row r="324" spans="1:29" s="299" customFormat="1" x14ac:dyDescent="0.25">
      <c r="A324"/>
      <c r="C324" s="757"/>
      <c r="D324" s="758"/>
      <c r="E324" s="759"/>
      <c r="H324" s="760"/>
      <c r="I324" s="761"/>
      <c r="J324" s="760"/>
      <c r="K324" s="760"/>
      <c r="L324" s="760"/>
      <c r="M324" s="761"/>
      <c r="N324" s="760"/>
      <c r="O324" s="762"/>
      <c r="P324" s="760"/>
      <c r="Q324" s="761"/>
      <c r="R324" s="760"/>
      <c r="S324" s="762"/>
      <c r="T324" s="760"/>
      <c r="U324" s="763"/>
      <c r="V324" s="760"/>
      <c r="W324" s="762"/>
      <c r="X324" s="760"/>
      <c r="Y324" s="764"/>
      <c r="AA324" s="765"/>
      <c r="AC324" s="766"/>
    </row>
    <row r="325" spans="1:29" s="299" customFormat="1" x14ac:dyDescent="0.25">
      <c r="A325"/>
      <c r="C325" s="757"/>
      <c r="D325" s="758"/>
      <c r="E325" s="759"/>
      <c r="H325" s="760"/>
      <c r="I325" s="761"/>
      <c r="J325" s="760"/>
      <c r="K325" s="760"/>
      <c r="L325" s="760"/>
      <c r="M325" s="761"/>
      <c r="N325" s="760"/>
      <c r="O325" s="762"/>
      <c r="P325" s="760"/>
      <c r="Q325" s="761"/>
      <c r="R325" s="760"/>
      <c r="S325" s="762"/>
      <c r="T325" s="760"/>
      <c r="U325" s="763"/>
      <c r="V325" s="760"/>
      <c r="W325" s="762"/>
      <c r="X325" s="760"/>
      <c r="Y325" s="764"/>
      <c r="AA325" s="765"/>
      <c r="AC325" s="766"/>
    </row>
    <row r="326" spans="1:29" s="299" customFormat="1" x14ac:dyDescent="0.25">
      <c r="A326"/>
      <c r="C326" s="757"/>
      <c r="D326" s="758"/>
      <c r="E326" s="759"/>
      <c r="H326" s="760"/>
      <c r="I326" s="761"/>
      <c r="J326" s="760"/>
      <c r="K326" s="760"/>
      <c r="L326" s="760"/>
      <c r="M326" s="761"/>
      <c r="N326" s="760"/>
      <c r="O326" s="762"/>
      <c r="P326" s="760"/>
      <c r="Q326" s="761"/>
      <c r="R326" s="760"/>
      <c r="S326" s="762"/>
      <c r="T326" s="760"/>
      <c r="U326" s="763"/>
      <c r="V326" s="760"/>
      <c r="W326" s="762"/>
      <c r="X326" s="760"/>
      <c r="Y326" s="764"/>
      <c r="AA326" s="765"/>
      <c r="AC326" s="766"/>
    </row>
    <row r="327" spans="1:29" s="299" customFormat="1" x14ac:dyDescent="0.25">
      <c r="A327"/>
      <c r="C327" s="757"/>
      <c r="D327" s="758"/>
      <c r="E327" s="759"/>
      <c r="H327" s="760"/>
      <c r="I327" s="761"/>
      <c r="J327" s="760"/>
      <c r="K327" s="760"/>
      <c r="L327" s="760"/>
      <c r="M327" s="761"/>
      <c r="N327" s="760"/>
      <c r="O327" s="762"/>
      <c r="P327" s="760"/>
      <c r="Q327" s="761"/>
      <c r="R327" s="760"/>
      <c r="S327" s="762"/>
      <c r="T327" s="760"/>
      <c r="U327" s="763"/>
      <c r="V327" s="760"/>
      <c r="W327" s="762"/>
      <c r="X327" s="760"/>
      <c r="Y327" s="764"/>
      <c r="AA327" s="765"/>
      <c r="AC327" s="766"/>
    </row>
    <row r="328" spans="1:29" s="299" customFormat="1" x14ac:dyDescent="0.25">
      <c r="A328"/>
      <c r="C328" s="757"/>
      <c r="D328" s="758"/>
      <c r="E328" s="759"/>
      <c r="H328" s="760"/>
      <c r="I328" s="761"/>
      <c r="J328" s="760"/>
      <c r="K328" s="760"/>
      <c r="L328" s="760"/>
      <c r="M328" s="761"/>
      <c r="N328" s="760"/>
      <c r="O328" s="762"/>
      <c r="P328" s="760"/>
      <c r="Q328" s="761"/>
      <c r="R328" s="760"/>
      <c r="S328" s="762"/>
      <c r="T328" s="760"/>
      <c r="U328" s="763"/>
      <c r="V328" s="760"/>
      <c r="W328" s="762"/>
      <c r="X328" s="760"/>
      <c r="Y328" s="764"/>
      <c r="AA328" s="765"/>
      <c r="AC328" s="766"/>
    </row>
    <row r="329" spans="1:29" s="299" customFormat="1" x14ac:dyDescent="0.25">
      <c r="A329"/>
      <c r="C329" s="757"/>
      <c r="D329" s="758"/>
      <c r="E329" s="759"/>
      <c r="H329" s="760"/>
      <c r="I329" s="761"/>
      <c r="J329" s="760"/>
      <c r="K329" s="760"/>
      <c r="L329" s="760"/>
      <c r="M329" s="761"/>
      <c r="N329" s="760"/>
      <c r="O329" s="762"/>
      <c r="P329" s="760"/>
      <c r="Q329" s="761"/>
      <c r="R329" s="760"/>
      <c r="S329" s="762"/>
      <c r="T329" s="760"/>
      <c r="U329" s="763"/>
      <c r="V329" s="760"/>
      <c r="W329" s="762"/>
      <c r="X329" s="760"/>
      <c r="Y329" s="764"/>
      <c r="AA329" s="765"/>
      <c r="AC329" s="766"/>
    </row>
    <row r="330" spans="1:29" s="299" customFormat="1" x14ac:dyDescent="0.25">
      <c r="A330"/>
      <c r="C330" s="757"/>
      <c r="D330" s="758"/>
      <c r="E330" s="759"/>
      <c r="H330" s="760"/>
      <c r="I330" s="761"/>
      <c r="J330" s="760"/>
      <c r="K330" s="760"/>
      <c r="L330" s="760"/>
      <c r="M330" s="761"/>
      <c r="N330" s="760"/>
      <c r="O330" s="762"/>
      <c r="P330" s="760"/>
      <c r="Q330" s="761"/>
      <c r="R330" s="760"/>
      <c r="S330" s="762"/>
      <c r="T330" s="760"/>
      <c r="U330" s="763"/>
      <c r="V330" s="760"/>
      <c r="W330" s="762"/>
      <c r="X330" s="760"/>
      <c r="Y330" s="764"/>
      <c r="AA330" s="765"/>
      <c r="AC330" s="766"/>
    </row>
    <row r="331" spans="1:29" s="299" customFormat="1" x14ac:dyDescent="0.25">
      <c r="A331"/>
      <c r="C331" s="757"/>
      <c r="D331" s="758"/>
      <c r="E331" s="759"/>
      <c r="H331" s="760"/>
      <c r="I331" s="761"/>
      <c r="J331" s="760"/>
      <c r="K331" s="760"/>
      <c r="L331" s="760"/>
      <c r="M331" s="761"/>
      <c r="N331" s="760"/>
      <c r="O331" s="762"/>
      <c r="P331" s="760"/>
      <c r="Q331" s="761"/>
      <c r="R331" s="760"/>
      <c r="S331" s="762"/>
      <c r="T331" s="760"/>
      <c r="U331" s="763"/>
      <c r="V331" s="760"/>
      <c r="W331" s="762"/>
      <c r="X331" s="760"/>
      <c r="Y331" s="764"/>
      <c r="AA331" s="765"/>
      <c r="AC331" s="766"/>
    </row>
    <row r="332" spans="1:29" s="299" customFormat="1" x14ac:dyDescent="0.25">
      <c r="A332"/>
      <c r="C332" s="757"/>
      <c r="D332" s="758"/>
      <c r="E332" s="759"/>
      <c r="H332" s="760"/>
      <c r="I332" s="761"/>
      <c r="J332" s="760"/>
      <c r="K332" s="760"/>
      <c r="L332" s="760"/>
      <c r="M332" s="761"/>
      <c r="N332" s="760"/>
      <c r="O332" s="762"/>
      <c r="P332" s="760"/>
      <c r="Q332" s="761"/>
      <c r="R332" s="760"/>
      <c r="S332" s="762"/>
      <c r="T332" s="760"/>
      <c r="U332" s="763"/>
      <c r="V332" s="760"/>
      <c r="W332" s="762"/>
      <c r="X332" s="760"/>
      <c r="Y332" s="764"/>
      <c r="AA332" s="765"/>
      <c r="AC332" s="766"/>
    </row>
    <row r="333" spans="1:29" s="299" customFormat="1" x14ac:dyDescent="0.25">
      <c r="A333"/>
      <c r="C333" s="757"/>
      <c r="D333" s="758"/>
      <c r="E333" s="759"/>
      <c r="H333" s="760"/>
      <c r="I333" s="761"/>
      <c r="J333" s="760"/>
      <c r="K333" s="760"/>
      <c r="L333" s="760"/>
      <c r="M333" s="761"/>
      <c r="N333" s="760"/>
      <c r="O333" s="762"/>
      <c r="P333" s="760"/>
      <c r="Q333" s="761"/>
      <c r="R333" s="760"/>
      <c r="S333" s="762"/>
      <c r="T333" s="760"/>
      <c r="U333" s="763"/>
      <c r="V333" s="760"/>
      <c r="W333" s="762"/>
      <c r="X333" s="760"/>
      <c r="Y333" s="764"/>
      <c r="AA333" s="765"/>
      <c r="AC333" s="766"/>
    </row>
    <row r="334" spans="1:29" s="299" customFormat="1" x14ac:dyDescent="0.25">
      <c r="A334"/>
      <c r="C334" s="757"/>
      <c r="D334" s="758"/>
      <c r="E334" s="759"/>
      <c r="H334" s="760"/>
      <c r="I334" s="761"/>
      <c r="J334" s="760"/>
      <c r="K334" s="760"/>
      <c r="L334" s="760"/>
      <c r="M334" s="761"/>
      <c r="N334" s="760"/>
      <c r="O334" s="762"/>
      <c r="P334" s="760"/>
      <c r="Q334" s="761"/>
      <c r="R334" s="760"/>
      <c r="S334" s="762"/>
      <c r="T334" s="760"/>
      <c r="U334" s="763"/>
      <c r="V334" s="760"/>
      <c r="W334" s="762"/>
      <c r="X334" s="760"/>
      <c r="Y334" s="764"/>
      <c r="AA334" s="765"/>
      <c r="AC334" s="766"/>
    </row>
    <row r="335" spans="1:29" s="299" customFormat="1" x14ac:dyDescent="0.25">
      <c r="A335"/>
      <c r="C335" s="757"/>
      <c r="D335" s="758"/>
      <c r="E335" s="759"/>
      <c r="H335" s="760"/>
      <c r="I335" s="761"/>
      <c r="J335" s="760"/>
      <c r="K335" s="760"/>
      <c r="L335" s="760"/>
      <c r="M335" s="761"/>
      <c r="N335" s="760"/>
      <c r="O335" s="762"/>
      <c r="P335" s="760"/>
      <c r="Q335" s="761"/>
      <c r="R335" s="760"/>
      <c r="S335" s="762"/>
      <c r="T335" s="760"/>
      <c r="U335" s="763"/>
      <c r="V335" s="760"/>
      <c r="W335" s="762"/>
      <c r="X335" s="760"/>
      <c r="Y335" s="764"/>
      <c r="AA335" s="765"/>
      <c r="AC335" s="766"/>
    </row>
    <row r="336" spans="1:29" s="299" customFormat="1" x14ac:dyDescent="0.25">
      <c r="A336"/>
      <c r="C336" s="757"/>
      <c r="D336" s="758"/>
      <c r="E336" s="759"/>
      <c r="H336" s="760"/>
      <c r="I336" s="761"/>
      <c r="J336" s="760"/>
      <c r="K336" s="760"/>
      <c r="L336" s="760"/>
      <c r="M336" s="761"/>
      <c r="N336" s="760"/>
      <c r="O336" s="762"/>
      <c r="P336" s="760"/>
      <c r="Q336" s="761"/>
      <c r="R336" s="760"/>
      <c r="S336" s="762"/>
      <c r="T336" s="760"/>
      <c r="U336" s="763"/>
      <c r="V336" s="760"/>
      <c r="W336" s="762"/>
      <c r="X336" s="760"/>
      <c r="Y336" s="764"/>
      <c r="AA336" s="765"/>
      <c r="AC336" s="766"/>
    </row>
    <row r="337" spans="1:29" s="299" customFormat="1" x14ac:dyDescent="0.25">
      <c r="A337"/>
      <c r="C337" s="757"/>
      <c r="D337" s="758"/>
      <c r="E337" s="759"/>
      <c r="H337" s="760"/>
      <c r="I337" s="761"/>
      <c r="J337" s="760"/>
      <c r="K337" s="760"/>
      <c r="L337" s="760"/>
      <c r="M337" s="761"/>
      <c r="N337" s="760"/>
      <c r="O337" s="762"/>
      <c r="P337" s="760"/>
      <c r="Q337" s="761"/>
      <c r="R337" s="760"/>
      <c r="S337" s="762"/>
      <c r="T337" s="760"/>
      <c r="U337" s="763"/>
      <c r="V337" s="760"/>
      <c r="W337" s="762"/>
      <c r="X337" s="760"/>
      <c r="Y337" s="764"/>
      <c r="AA337" s="765"/>
      <c r="AC337" s="766"/>
    </row>
    <row r="338" spans="1:29" s="299" customFormat="1" x14ac:dyDescent="0.25">
      <c r="A338"/>
      <c r="C338" s="757"/>
      <c r="D338" s="758"/>
      <c r="E338" s="759"/>
      <c r="H338" s="760"/>
      <c r="I338" s="761"/>
      <c r="J338" s="760"/>
      <c r="K338" s="760"/>
      <c r="L338" s="760"/>
      <c r="M338" s="761"/>
      <c r="N338" s="760"/>
      <c r="O338" s="762"/>
      <c r="P338" s="760"/>
      <c r="Q338" s="761"/>
      <c r="R338" s="760"/>
      <c r="S338" s="762"/>
      <c r="T338" s="760"/>
      <c r="U338" s="763"/>
      <c r="V338" s="760"/>
      <c r="W338" s="762"/>
      <c r="X338" s="760"/>
      <c r="Y338" s="764"/>
      <c r="AA338" s="765"/>
      <c r="AC338" s="766"/>
    </row>
    <row r="339" spans="1:29" s="299" customFormat="1" x14ac:dyDescent="0.25">
      <c r="A339"/>
      <c r="C339" s="757"/>
      <c r="D339" s="758"/>
      <c r="E339" s="759"/>
      <c r="H339" s="760"/>
      <c r="I339" s="761"/>
      <c r="J339" s="760"/>
      <c r="K339" s="760"/>
      <c r="L339" s="760"/>
      <c r="M339" s="761"/>
      <c r="N339" s="760"/>
      <c r="O339" s="762"/>
      <c r="P339" s="760"/>
      <c r="Q339" s="761"/>
      <c r="R339" s="760"/>
      <c r="S339" s="762"/>
      <c r="T339" s="760"/>
      <c r="U339" s="763"/>
      <c r="V339" s="760"/>
      <c r="W339" s="762"/>
      <c r="X339" s="760"/>
      <c r="Y339" s="764"/>
      <c r="AA339" s="765"/>
      <c r="AC339" s="766"/>
    </row>
    <row r="340" spans="1:29" s="299" customFormat="1" x14ac:dyDescent="0.25">
      <c r="A340"/>
      <c r="C340" s="757"/>
      <c r="D340" s="758"/>
      <c r="E340" s="759"/>
      <c r="H340" s="760"/>
      <c r="I340" s="761"/>
      <c r="J340" s="760"/>
      <c r="K340" s="760"/>
      <c r="L340" s="760"/>
      <c r="M340" s="761"/>
      <c r="N340" s="760"/>
      <c r="O340" s="762"/>
      <c r="P340" s="760"/>
      <c r="Q340" s="761"/>
      <c r="R340" s="760"/>
      <c r="S340" s="762"/>
      <c r="T340" s="760"/>
      <c r="U340" s="763"/>
      <c r="V340" s="760"/>
      <c r="W340" s="762"/>
      <c r="X340" s="760"/>
      <c r="Y340" s="764"/>
      <c r="AA340" s="765"/>
      <c r="AC340" s="766"/>
    </row>
    <row r="341" spans="1:29" s="299" customFormat="1" x14ac:dyDescent="0.25">
      <c r="A341"/>
      <c r="C341" s="757"/>
      <c r="D341" s="758"/>
      <c r="E341" s="759"/>
      <c r="H341" s="760"/>
      <c r="I341" s="761"/>
      <c r="J341" s="760"/>
      <c r="K341" s="760"/>
      <c r="L341" s="760"/>
      <c r="M341" s="761"/>
      <c r="N341" s="760"/>
      <c r="O341" s="762"/>
      <c r="P341" s="760"/>
      <c r="Q341" s="761"/>
      <c r="R341" s="760"/>
      <c r="S341" s="762"/>
      <c r="T341" s="760"/>
      <c r="U341" s="763"/>
      <c r="V341" s="760"/>
      <c r="W341" s="762"/>
      <c r="X341" s="760"/>
      <c r="Y341" s="764"/>
      <c r="AA341" s="765"/>
      <c r="AC341" s="766"/>
    </row>
    <row r="342" spans="1:29" s="299" customFormat="1" x14ac:dyDescent="0.25">
      <c r="A342"/>
      <c r="C342" s="757"/>
      <c r="D342" s="758"/>
      <c r="E342" s="759"/>
      <c r="H342" s="760"/>
      <c r="I342" s="761"/>
      <c r="J342" s="760"/>
      <c r="K342" s="760"/>
      <c r="L342" s="760"/>
      <c r="M342" s="761"/>
      <c r="N342" s="760"/>
      <c r="O342" s="762"/>
      <c r="P342" s="760"/>
      <c r="Q342" s="761"/>
      <c r="R342" s="760"/>
      <c r="S342" s="762"/>
      <c r="T342" s="760"/>
      <c r="U342" s="763"/>
      <c r="V342" s="760"/>
      <c r="W342" s="762"/>
      <c r="X342" s="760"/>
      <c r="Y342" s="764"/>
      <c r="AA342" s="765"/>
      <c r="AC342" s="766"/>
    </row>
    <row r="343" spans="1:29" s="299" customFormat="1" x14ac:dyDescent="0.25">
      <c r="A343"/>
      <c r="C343" s="757"/>
      <c r="D343" s="758"/>
      <c r="E343" s="759"/>
      <c r="H343" s="760"/>
      <c r="I343" s="761"/>
      <c r="J343" s="760"/>
      <c r="K343" s="760"/>
      <c r="L343" s="760"/>
      <c r="M343" s="761"/>
      <c r="N343" s="760"/>
      <c r="O343" s="762"/>
      <c r="P343" s="760"/>
      <c r="Q343" s="761"/>
      <c r="R343" s="760"/>
      <c r="S343" s="762"/>
      <c r="T343" s="760"/>
      <c r="U343" s="763"/>
      <c r="V343" s="760"/>
      <c r="W343" s="762"/>
      <c r="X343" s="760"/>
      <c r="Y343" s="764"/>
      <c r="AA343" s="765"/>
      <c r="AC343" s="766"/>
    </row>
    <row r="344" spans="1:29" s="299" customFormat="1" x14ac:dyDescent="0.25">
      <c r="A344"/>
      <c r="C344" s="757"/>
      <c r="D344" s="758"/>
      <c r="E344" s="759"/>
      <c r="H344" s="760"/>
      <c r="I344" s="761"/>
      <c r="J344" s="760"/>
      <c r="K344" s="760"/>
      <c r="L344" s="760"/>
      <c r="M344" s="761"/>
      <c r="N344" s="760"/>
      <c r="O344" s="762"/>
      <c r="P344" s="760"/>
      <c r="Q344" s="761"/>
      <c r="R344" s="760"/>
      <c r="S344" s="762"/>
      <c r="T344" s="760"/>
      <c r="U344" s="763"/>
      <c r="V344" s="760"/>
      <c r="W344" s="762"/>
      <c r="X344" s="760"/>
      <c r="Y344" s="764"/>
      <c r="AA344" s="765"/>
      <c r="AC344" s="766"/>
    </row>
    <row r="345" spans="1:29" s="299" customFormat="1" x14ac:dyDescent="0.25">
      <c r="A345"/>
      <c r="C345" s="757"/>
      <c r="D345" s="758"/>
      <c r="E345" s="759"/>
      <c r="H345" s="760"/>
      <c r="I345" s="761"/>
      <c r="J345" s="760"/>
      <c r="K345" s="760"/>
      <c r="L345" s="760"/>
      <c r="M345" s="761"/>
      <c r="N345" s="760"/>
      <c r="O345" s="762"/>
      <c r="P345" s="760"/>
      <c r="Q345" s="761"/>
      <c r="R345" s="760"/>
      <c r="S345" s="762"/>
      <c r="T345" s="760"/>
      <c r="U345" s="763"/>
      <c r="V345" s="760"/>
      <c r="W345" s="762"/>
      <c r="X345" s="760"/>
      <c r="Y345" s="764"/>
      <c r="AA345" s="765"/>
      <c r="AC345" s="766"/>
    </row>
    <row r="346" spans="1:29" s="299" customFormat="1" x14ac:dyDescent="0.25">
      <c r="A346"/>
      <c r="C346" s="757"/>
      <c r="D346" s="758"/>
      <c r="E346" s="759"/>
      <c r="H346" s="760"/>
      <c r="I346" s="761"/>
      <c r="J346" s="760"/>
      <c r="K346" s="760"/>
      <c r="L346" s="760"/>
      <c r="M346" s="761"/>
      <c r="N346" s="760"/>
      <c r="O346" s="762"/>
      <c r="P346" s="760"/>
      <c r="Q346" s="761"/>
      <c r="R346" s="760"/>
      <c r="S346" s="762"/>
      <c r="T346" s="760"/>
      <c r="U346" s="763"/>
      <c r="V346" s="760"/>
      <c r="W346" s="762"/>
      <c r="X346" s="760"/>
      <c r="Y346" s="764"/>
      <c r="AA346" s="765"/>
      <c r="AC346" s="766"/>
    </row>
    <row r="347" spans="1:29" s="299" customFormat="1" x14ac:dyDescent="0.25">
      <c r="A347"/>
      <c r="C347" s="757"/>
      <c r="D347" s="758"/>
      <c r="E347" s="759"/>
      <c r="H347" s="760"/>
      <c r="I347" s="761"/>
      <c r="J347" s="760"/>
      <c r="K347" s="760"/>
      <c r="L347" s="760"/>
      <c r="M347" s="761"/>
      <c r="N347" s="760"/>
      <c r="O347" s="762"/>
      <c r="P347" s="760"/>
      <c r="Q347" s="761"/>
      <c r="R347" s="760"/>
      <c r="S347" s="762"/>
      <c r="T347" s="760"/>
      <c r="U347" s="763"/>
      <c r="V347" s="760"/>
      <c r="W347" s="762"/>
      <c r="X347" s="760"/>
      <c r="Y347" s="764"/>
      <c r="AA347" s="765"/>
      <c r="AC347" s="766"/>
    </row>
    <row r="348" spans="1:29" s="299" customFormat="1" x14ac:dyDescent="0.25">
      <c r="A348"/>
      <c r="C348" s="757"/>
      <c r="D348" s="758"/>
      <c r="E348" s="759"/>
      <c r="H348" s="760"/>
      <c r="I348" s="761"/>
      <c r="J348" s="760"/>
      <c r="K348" s="760"/>
      <c r="L348" s="760"/>
      <c r="M348" s="761"/>
      <c r="N348" s="760"/>
      <c r="O348" s="762"/>
      <c r="P348" s="760"/>
      <c r="Q348" s="761"/>
      <c r="R348" s="760"/>
      <c r="S348" s="762"/>
      <c r="T348" s="760"/>
      <c r="U348" s="763"/>
      <c r="V348" s="760"/>
      <c r="W348" s="762"/>
      <c r="X348" s="760"/>
      <c r="Y348" s="764"/>
      <c r="AA348" s="765"/>
      <c r="AC348" s="766"/>
    </row>
    <row r="349" spans="1:29" s="299" customFormat="1" x14ac:dyDescent="0.25">
      <c r="A349"/>
      <c r="C349" s="757"/>
      <c r="D349" s="758"/>
      <c r="E349" s="759"/>
      <c r="H349" s="760"/>
      <c r="I349" s="761"/>
      <c r="J349" s="760"/>
      <c r="K349" s="760"/>
      <c r="L349" s="760"/>
      <c r="M349" s="761"/>
      <c r="N349" s="760"/>
      <c r="O349" s="762"/>
      <c r="P349" s="760"/>
      <c r="Q349" s="761"/>
      <c r="R349" s="760"/>
      <c r="S349" s="762"/>
      <c r="T349" s="760"/>
      <c r="U349" s="763"/>
      <c r="V349" s="760"/>
      <c r="W349" s="762"/>
      <c r="X349" s="760"/>
      <c r="Y349" s="764"/>
      <c r="AA349" s="765"/>
      <c r="AC349" s="766"/>
    </row>
    <row r="350" spans="1:29" s="299" customFormat="1" x14ac:dyDescent="0.25">
      <c r="A350"/>
      <c r="C350" s="757"/>
      <c r="D350" s="758"/>
      <c r="E350" s="759"/>
      <c r="H350" s="760"/>
      <c r="I350" s="761"/>
      <c r="J350" s="760"/>
      <c r="K350" s="760"/>
      <c r="L350" s="760"/>
      <c r="M350" s="761"/>
      <c r="N350" s="760"/>
      <c r="O350" s="762"/>
      <c r="P350" s="760"/>
      <c r="Q350" s="761"/>
      <c r="R350" s="760"/>
      <c r="S350" s="762"/>
      <c r="T350" s="760"/>
      <c r="U350" s="763"/>
      <c r="V350" s="760"/>
      <c r="W350" s="762"/>
      <c r="X350" s="760"/>
      <c r="Y350" s="764"/>
      <c r="AA350" s="765"/>
      <c r="AC350" s="766"/>
    </row>
    <row r="351" spans="1:29" s="299" customFormat="1" x14ac:dyDescent="0.25">
      <c r="A351"/>
      <c r="C351" s="757"/>
      <c r="D351" s="758"/>
      <c r="E351" s="759"/>
      <c r="H351" s="760"/>
      <c r="I351" s="761"/>
      <c r="J351" s="760"/>
      <c r="K351" s="760"/>
      <c r="L351" s="760"/>
      <c r="M351" s="761"/>
      <c r="N351" s="760"/>
      <c r="O351" s="762"/>
      <c r="P351" s="760"/>
      <c r="Q351" s="761"/>
      <c r="R351" s="760"/>
      <c r="S351" s="762"/>
      <c r="T351" s="760"/>
      <c r="U351" s="763"/>
      <c r="V351" s="760"/>
      <c r="W351" s="762"/>
      <c r="X351" s="760"/>
      <c r="Y351" s="764"/>
      <c r="AA351" s="765"/>
      <c r="AC351" s="766"/>
    </row>
    <row r="352" spans="1:29" s="299" customFormat="1" x14ac:dyDescent="0.25">
      <c r="A352"/>
      <c r="C352" s="757"/>
      <c r="D352" s="758"/>
      <c r="E352" s="759"/>
      <c r="H352" s="760"/>
      <c r="I352" s="761"/>
      <c r="J352" s="760"/>
      <c r="K352" s="760"/>
      <c r="L352" s="760"/>
      <c r="M352" s="761"/>
      <c r="N352" s="760"/>
      <c r="O352" s="762"/>
      <c r="P352" s="760"/>
      <c r="Q352" s="761"/>
      <c r="R352" s="760"/>
      <c r="S352" s="762"/>
      <c r="T352" s="760"/>
      <c r="U352" s="763"/>
      <c r="V352" s="760"/>
      <c r="W352" s="762"/>
      <c r="X352" s="760"/>
      <c r="Y352" s="764"/>
      <c r="AA352" s="765"/>
      <c r="AC352" s="766"/>
    </row>
    <row r="353" spans="1:29" s="299" customFormat="1" x14ac:dyDescent="0.25">
      <c r="A353"/>
      <c r="C353" s="757"/>
      <c r="D353" s="758"/>
      <c r="E353" s="759"/>
      <c r="H353" s="760"/>
      <c r="I353" s="761"/>
      <c r="J353" s="760"/>
      <c r="K353" s="760"/>
      <c r="L353" s="760"/>
      <c r="M353" s="761"/>
      <c r="N353" s="760"/>
      <c r="O353" s="762"/>
      <c r="P353" s="760"/>
      <c r="Q353" s="761"/>
      <c r="R353" s="760"/>
      <c r="S353" s="762"/>
      <c r="T353" s="760"/>
      <c r="U353" s="763"/>
      <c r="V353" s="760"/>
      <c r="W353" s="762"/>
      <c r="X353" s="760"/>
      <c r="Y353" s="764"/>
      <c r="AA353" s="765"/>
      <c r="AC353" s="766"/>
    </row>
    <row r="354" spans="1:29" s="299" customFormat="1" x14ac:dyDescent="0.25">
      <c r="A354"/>
      <c r="C354" s="757"/>
      <c r="D354" s="758"/>
      <c r="E354" s="759"/>
      <c r="H354" s="760"/>
      <c r="I354" s="761"/>
      <c r="J354" s="760"/>
      <c r="K354" s="760"/>
      <c r="L354" s="760"/>
      <c r="M354" s="761"/>
      <c r="N354" s="760"/>
      <c r="O354" s="762"/>
      <c r="P354" s="760"/>
      <c r="Q354" s="761"/>
      <c r="R354" s="760"/>
      <c r="S354" s="762"/>
      <c r="T354" s="760"/>
      <c r="U354" s="763"/>
      <c r="V354" s="760"/>
      <c r="W354" s="762"/>
      <c r="X354" s="760"/>
      <c r="Y354" s="764"/>
      <c r="AA354" s="765"/>
      <c r="AC354" s="766"/>
    </row>
    <row r="355" spans="1:29" s="299" customFormat="1" x14ac:dyDescent="0.25">
      <c r="A355"/>
      <c r="C355" s="757"/>
      <c r="D355" s="758"/>
      <c r="E355" s="759"/>
      <c r="H355" s="760"/>
      <c r="I355" s="761"/>
      <c r="J355" s="760"/>
      <c r="K355" s="760"/>
      <c r="L355" s="760"/>
      <c r="M355" s="761"/>
      <c r="N355" s="760"/>
      <c r="O355" s="762"/>
      <c r="P355" s="760"/>
      <c r="Q355" s="761"/>
      <c r="R355" s="760"/>
      <c r="S355" s="762"/>
      <c r="T355" s="760"/>
      <c r="U355" s="763"/>
      <c r="V355" s="760"/>
      <c r="W355" s="762"/>
      <c r="X355" s="760"/>
      <c r="Y355" s="764"/>
      <c r="AA355" s="765"/>
      <c r="AC355" s="766"/>
    </row>
    <row r="356" spans="1:29" s="299" customFormat="1" x14ac:dyDescent="0.25">
      <c r="A356"/>
      <c r="C356" s="757"/>
      <c r="D356" s="758"/>
      <c r="E356" s="759"/>
      <c r="H356" s="760"/>
      <c r="I356" s="761"/>
      <c r="J356" s="760"/>
      <c r="K356" s="760"/>
      <c r="L356" s="760"/>
      <c r="M356" s="761"/>
      <c r="N356" s="760"/>
      <c r="O356" s="762"/>
      <c r="P356" s="760"/>
      <c r="Q356" s="761"/>
      <c r="R356" s="760"/>
      <c r="S356" s="762"/>
      <c r="T356" s="760"/>
      <c r="U356" s="763"/>
      <c r="V356" s="760"/>
      <c r="W356" s="762"/>
      <c r="X356" s="760"/>
      <c r="Y356" s="764"/>
      <c r="AA356" s="765"/>
      <c r="AC356" s="766"/>
    </row>
    <row r="357" spans="1:29" s="299" customFormat="1" x14ac:dyDescent="0.25">
      <c r="A357"/>
      <c r="C357" s="757"/>
      <c r="D357" s="758"/>
      <c r="E357" s="759"/>
      <c r="H357" s="760"/>
      <c r="I357" s="761"/>
      <c r="J357" s="760"/>
      <c r="K357" s="760"/>
      <c r="L357" s="760"/>
      <c r="M357" s="761"/>
      <c r="N357" s="760"/>
      <c r="O357" s="762"/>
      <c r="P357" s="760"/>
      <c r="Q357" s="761"/>
      <c r="R357" s="760"/>
      <c r="S357" s="762"/>
      <c r="T357" s="760"/>
      <c r="U357" s="763"/>
      <c r="V357" s="760"/>
      <c r="W357" s="762"/>
      <c r="X357" s="760"/>
      <c r="Y357" s="764"/>
      <c r="AA357" s="765"/>
      <c r="AC357" s="766"/>
    </row>
    <row r="358" spans="1:29" s="299" customFormat="1" x14ac:dyDescent="0.25">
      <c r="A358"/>
      <c r="C358" s="757"/>
      <c r="D358" s="758"/>
      <c r="E358" s="759"/>
      <c r="H358" s="760"/>
      <c r="I358" s="761"/>
      <c r="J358" s="760"/>
      <c r="K358" s="760"/>
      <c r="L358" s="760"/>
      <c r="M358" s="761"/>
      <c r="N358" s="760"/>
      <c r="O358" s="762"/>
      <c r="P358" s="760"/>
      <c r="Q358" s="761"/>
      <c r="R358" s="760"/>
      <c r="S358" s="762"/>
      <c r="T358" s="760"/>
      <c r="U358" s="763"/>
      <c r="V358" s="760"/>
      <c r="W358" s="762"/>
      <c r="X358" s="760"/>
      <c r="Y358" s="764"/>
      <c r="AA358" s="765"/>
      <c r="AC358" s="766"/>
    </row>
    <row r="359" spans="1:29" s="299" customFormat="1" x14ac:dyDescent="0.25">
      <c r="A359"/>
      <c r="C359" s="757"/>
      <c r="D359" s="758"/>
      <c r="E359" s="759"/>
      <c r="H359" s="760"/>
      <c r="I359" s="761"/>
      <c r="J359" s="760"/>
      <c r="K359" s="760"/>
      <c r="L359" s="760"/>
      <c r="M359" s="761"/>
      <c r="N359" s="760"/>
      <c r="O359" s="762"/>
      <c r="P359" s="760"/>
      <c r="Q359" s="761"/>
      <c r="R359" s="760"/>
      <c r="S359" s="762"/>
      <c r="T359" s="760"/>
      <c r="U359" s="763"/>
      <c r="V359" s="760"/>
      <c r="W359" s="762"/>
      <c r="X359" s="760"/>
      <c r="Y359" s="764"/>
      <c r="AA359" s="765"/>
      <c r="AC359" s="766"/>
    </row>
    <row r="360" spans="1:29" s="299" customFormat="1" x14ac:dyDescent="0.25">
      <c r="A360"/>
      <c r="C360" s="757"/>
      <c r="D360" s="758"/>
      <c r="E360" s="759"/>
      <c r="H360" s="760"/>
      <c r="I360" s="761"/>
      <c r="J360" s="760"/>
      <c r="K360" s="760"/>
      <c r="L360" s="760"/>
      <c r="M360" s="761"/>
      <c r="N360" s="760"/>
      <c r="O360" s="762"/>
      <c r="P360" s="760"/>
      <c r="Q360" s="761"/>
      <c r="R360" s="760"/>
      <c r="S360" s="762"/>
      <c r="T360" s="760"/>
      <c r="U360" s="763"/>
      <c r="V360" s="760"/>
      <c r="W360" s="762"/>
      <c r="X360" s="760"/>
      <c r="Y360" s="764"/>
      <c r="AA360" s="765"/>
      <c r="AC360" s="766"/>
    </row>
    <row r="361" spans="1:29" s="299" customFormat="1" x14ac:dyDescent="0.25">
      <c r="A361"/>
      <c r="C361" s="757"/>
      <c r="D361" s="758"/>
      <c r="E361" s="759"/>
      <c r="H361" s="760"/>
      <c r="I361" s="761"/>
      <c r="J361" s="760"/>
      <c r="K361" s="760"/>
      <c r="L361" s="760"/>
      <c r="M361" s="761"/>
      <c r="N361" s="760"/>
      <c r="O361" s="762"/>
      <c r="P361" s="760"/>
      <c r="Q361" s="761"/>
      <c r="R361" s="760"/>
      <c r="S361" s="762"/>
      <c r="T361" s="760"/>
      <c r="U361" s="763"/>
      <c r="V361" s="760"/>
      <c r="W361" s="762"/>
      <c r="X361" s="760"/>
      <c r="Y361" s="764"/>
      <c r="AA361" s="765"/>
      <c r="AC361" s="766"/>
    </row>
    <row r="362" spans="1:29" s="299" customFormat="1" x14ac:dyDescent="0.25">
      <c r="A362"/>
      <c r="C362" s="757"/>
      <c r="D362" s="758"/>
      <c r="E362" s="759"/>
      <c r="H362" s="760"/>
      <c r="I362" s="761"/>
      <c r="J362" s="760"/>
      <c r="K362" s="760"/>
      <c r="L362" s="760"/>
      <c r="M362" s="761"/>
      <c r="N362" s="760"/>
      <c r="O362" s="762"/>
      <c r="P362" s="760"/>
      <c r="Q362" s="761"/>
      <c r="R362" s="760"/>
      <c r="S362" s="762"/>
      <c r="T362" s="760"/>
      <c r="U362" s="763"/>
      <c r="V362" s="760"/>
      <c r="W362" s="762"/>
      <c r="X362" s="760"/>
      <c r="Y362" s="764"/>
      <c r="AA362" s="765"/>
      <c r="AC362" s="766"/>
    </row>
    <row r="363" spans="1:29" s="299" customFormat="1" x14ac:dyDescent="0.25">
      <c r="A363"/>
      <c r="C363" s="757"/>
      <c r="D363" s="758"/>
      <c r="E363" s="759"/>
      <c r="H363" s="760"/>
      <c r="I363" s="761"/>
      <c r="J363" s="760"/>
      <c r="K363" s="760"/>
      <c r="L363" s="760"/>
      <c r="M363" s="761"/>
      <c r="N363" s="760"/>
      <c r="O363" s="762"/>
      <c r="P363" s="760"/>
      <c r="Q363" s="761"/>
      <c r="R363" s="760"/>
      <c r="S363" s="762"/>
      <c r="T363" s="760"/>
      <c r="U363" s="763"/>
      <c r="V363" s="760"/>
      <c r="W363" s="762"/>
      <c r="X363" s="760"/>
      <c r="Y363" s="764"/>
      <c r="AA363" s="765"/>
      <c r="AC363" s="766"/>
    </row>
    <row r="364" spans="1:29" s="299" customFormat="1" x14ac:dyDescent="0.25">
      <c r="A364"/>
      <c r="C364" s="757"/>
      <c r="D364" s="758"/>
      <c r="E364" s="759"/>
      <c r="H364" s="760"/>
      <c r="I364" s="761"/>
      <c r="J364" s="760"/>
      <c r="K364" s="760"/>
      <c r="L364" s="760"/>
      <c r="M364" s="761"/>
      <c r="N364" s="760"/>
      <c r="O364" s="762"/>
      <c r="P364" s="760"/>
      <c r="Q364" s="761"/>
      <c r="R364" s="760"/>
      <c r="S364" s="762"/>
      <c r="T364" s="760"/>
      <c r="U364" s="763"/>
      <c r="V364" s="760"/>
      <c r="W364" s="762"/>
      <c r="X364" s="760"/>
      <c r="Y364" s="764"/>
      <c r="AA364" s="765"/>
      <c r="AC364" s="766"/>
    </row>
    <row r="365" spans="1:29" s="299" customFormat="1" x14ac:dyDescent="0.25">
      <c r="A365"/>
      <c r="C365" s="757"/>
      <c r="D365" s="758"/>
      <c r="E365" s="759"/>
      <c r="H365" s="760"/>
      <c r="I365" s="761"/>
      <c r="J365" s="760"/>
      <c r="K365" s="760"/>
      <c r="L365" s="760"/>
      <c r="M365" s="761"/>
      <c r="N365" s="760"/>
      <c r="O365" s="762"/>
      <c r="P365" s="760"/>
      <c r="Q365" s="761"/>
      <c r="R365" s="760"/>
      <c r="S365" s="762"/>
      <c r="T365" s="760"/>
      <c r="U365" s="763"/>
      <c r="V365" s="760"/>
      <c r="W365" s="762"/>
      <c r="X365" s="760"/>
      <c r="Y365" s="764"/>
      <c r="AA365" s="765"/>
      <c r="AC365" s="766"/>
    </row>
    <row r="366" spans="1:29" s="299" customFormat="1" x14ac:dyDescent="0.25">
      <c r="A366"/>
      <c r="C366" s="757"/>
      <c r="D366" s="758"/>
      <c r="E366" s="759"/>
      <c r="H366" s="760"/>
      <c r="I366" s="761"/>
      <c r="J366" s="760"/>
      <c r="K366" s="760"/>
      <c r="L366" s="760"/>
      <c r="M366" s="761"/>
      <c r="N366" s="760"/>
      <c r="O366" s="762"/>
      <c r="P366" s="760"/>
      <c r="Q366" s="761"/>
      <c r="R366" s="760"/>
      <c r="S366" s="762"/>
      <c r="T366" s="760"/>
      <c r="U366" s="763"/>
      <c r="V366" s="760"/>
      <c r="W366" s="762"/>
      <c r="X366" s="760"/>
      <c r="Y366" s="764"/>
      <c r="AA366" s="765"/>
      <c r="AC366" s="766"/>
    </row>
    <row r="367" spans="1:29" s="299" customFormat="1" x14ac:dyDescent="0.25">
      <c r="A367"/>
      <c r="C367" s="757"/>
      <c r="D367" s="758"/>
      <c r="E367" s="759"/>
      <c r="H367" s="760"/>
      <c r="I367" s="761"/>
      <c r="J367" s="760"/>
      <c r="K367" s="760"/>
      <c r="L367" s="760"/>
      <c r="M367" s="761"/>
      <c r="N367" s="760"/>
      <c r="O367" s="762"/>
      <c r="P367" s="760"/>
      <c r="Q367" s="761"/>
      <c r="R367" s="760"/>
      <c r="S367" s="762"/>
      <c r="T367" s="760"/>
      <c r="U367" s="763"/>
      <c r="V367" s="760"/>
      <c r="W367" s="762"/>
      <c r="X367" s="760"/>
      <c r="Y367" s="764"/>
      <c r="AA367" s="765"/>
      <c r="AC367" s="766"/>
    </row>
    <row r="368" spans="1:29" s="299" customFormat="1" x14ac:dyDescent="0.25">
      <c r="A368"/>
      <c r="C368" s="757"/>
      <c r="D368" s="758"/>
      <c r="E368" s="759"/>
      <c r="H368" s="760"/>
      <c r="I368" s="761"/>
      <c r="J368" s="760"/>
      <c r="K368" s="760"/>
      <c r="L368" s="760"/>
      <c r="M368" s="761"/>
      <c r="N368" s="760"/>
      <c r="O368" s="762"/>
      <c r="P368" s="760"/>
      <c r="Q368" s="761"/>
      <c r="R368" s="760"/>
      <c r="S368" s="762"/>
      <c r="T368" s="760"/>
      <c r="U368" s="763"/>
      <c r="V368" s="760"/>
      <c r="W368" s="762"/>
      <c r="X368" s="760"/>
      <c r="Y368" s="764"/>
      <c r="AA368" s="765"/>
      <c r="AC368" s="766"/>
    </row>
    <row r="369" spans="1:29" s="299" customFormat="1" x14ac:dyDescent="0.25">
      <c r="A369"/>
      <c r="C369" s="757"/>
      <c r="D369" s="758"/>
      <c r="E369" s="759"/>
      <c r="H369" s="760"/>
      <c r="I369" s="761"/>
      <c r="J369" s="760"/>
      <c r="K369" s="760"/>
      <c r="L369" s="760"/>
      <c r="M369" s="761"/>
      <c r="N369" s="760"/>
      <c r="O369" s="762"/>
      <c r="P369" s="760"/>
      <c r="Q369" s="761"/>
      <c r="R369" s="760"/>
      <c r="S369" s="762"/>
      <c r="T369" s="760"/>
      <c r="U369" s="763"/>
      <c r="V369" s="760"/>
      <c r="W369" s="762"/>
      <c r="X369" s="760"/>
      <c r="Y369" s="764"/>
      <c r="AA369" s="765"/>
      <c r="AC369" s="766"/>
    </row>
    <row r="370" spans="1:29" s="299" customFormat="1" x14ac:dyDescent="0.25">
      <c r="A370"/>
      <c r="C370" s="757"/>
      <c r="D370" s="758"/>
      <c r="E370" s="759"/>
      <c r="H370" s="760"/>
      <c r="I370" s="761"/>
      <c r="J370" s="760"/>
      <c r="K370" s="760"/>
      <c r="L370" s="760"/>
      <c r="M370" s="761"/>
      <c r="N370" s="760"/>
      <c r="O370" s="762"/>
      <c r="P370" s="760"/>
      <c r="Q370" s="761"/>
      <c r="R370" s="760"/>
      <c r="S370" s="762"/>
      <c r="T370" s="760"/>
      <c r="U370" s="763"/>
      <c r="V370" s="760"/>
      <c r="W370" s="762"/>
      <c r="X370" s="760"/>
      <c r="Y370" s="764"/>
      <c r="AA370" s="765"/>
      <c r="AC370" s="766"/>
    </row>
    <row r="371" spans="1:29" s="299" customFormat="1" x14ac:dyDescent="0.25">
      <c r="A371"/>
      <c r="C371" s="757"/>
      <c r="D371" s="758"/>
      <c r="E371" s="759"/>
      <c r="H371" s="760"/>
      <c r="I371" s="761"/>
      <c r="J371" s="760"/>
      <c r="K371" s="760"/>
      <c r="L371" s="760"/>
      <c r="M371" s="761"/>
      <c r="N371" s="760"/>
      <c r="O371" s="762"/>
      <c r="P371" s="760"/>
      <c r="Q371" s="761"/>
      <c r="R371" s="760"/>
      <c r="S371" s="762"/>
      <c r="T371" s="760"/>
      <c r="U371" s="763"/>
      <c r="V371" s="760"/>
      <c r="W371" s="762"/>
      <c r="X371" s="760"/>
      <c r="Y371" s="764"/>
      <c r="AA371" s="765"/>
      <c r="AC371" s="766"/>
    </row>
    <row r="372" spans="1:29" s="299" customFormat="1" x14ac:dyDescent="0.25">
      <c r="A372"/>
      <c r="C372" s="757"/>
      <c r="D372" s="758"/>
      <c r="E372" s="759"/>
      <c r="H372" s="760"/>
      <c r="I372" s="761"/>
      <c r="J372" s="760"/>
      <c r="K372" s="760"/>
      <c r="L372" s="760"/>
      <c r="M372" s="761"/>
      <c r="N372" s="760"/>
      <c r="O372" s="762"/>
      <c r="P372" s="760"/>
      <c r="Q372" s="761"/>
      <c r="R372" s="760"/>
      <c r="S372" s="762"/>
      <c r="T372" s="760"/>
      <c r="U372" s="763"/>
      <c r="V372" s="760"/>
      <c r="W372" s="762"/>
      <c r="X372" s="760"/>
      <c r="Y372" s="764"/>
      <c r="AA372" s="765"/>
      <c r="AC372" s="766"/>
    </row>
    <row r="373" spans="1:29" s="299" customFormat="1" x14ac:dyDescent="0.25">
      <c r="A373"/>
      <c r="C373" s="757"/>
      <c r="D373" s="758"/>
      <c r="E373" s="759"/>
      <c r="H373" s="760"/>
      <c r="I373" s="761"/>
      <c r="J373" s="760"/>
      <c r="K373" s="760"/>
      <c r="L373" s="760"/>
      <c r="M373" s="761"/>
      <c r="N373" s="760"/>
      <c r="O373" s="762"/>
      <c r="P373" s="760"/>
      <c r="Q373" s="761"/>
      <c r="R373" s="760"/>
      <c r="S373" s="762"/>
      <c r="T373" s="760"/>
      <c r="U373" s="763"/>
      <c r="V373" s="760"/>
      <c r="W373" s="762"/>
      <c r="X373" s="760"/>
      <c r="Y373" s="764"/>
      <c r="AA373" s="765"/>
      <c r="AC373" s="766"/>
    </row>
    <row r="374" spans="1:29" s="299" customFormat="1" x14ac:dyDescent="0.25">
      <c r="A374"/>
      <c r="C374" s="757"/>
      <c r="D374" s="758"/>
      <c r="E374" s="759"/>
      <c r="H374" s="760"/>
      <c r="I374" s="761"/>
      <c r="J374" s="760"/>
      <c r="K374" s="760"/>
      <c r="L374" s="760"/>
      <c r="M374" s="761"/>
      <c r="N374" s="760"/>
      <c r="O374" s="762"/>
      <c r="P374" s="760"/>
      <c r="Q374" s="761"/>
      <c r="R374" s="760"/>
      <c r="S374" s="762"/>
      <c r="T374" s="760"/>
      <c r="U374" s="763"/>
      <c r="V374" s="760"/>
      <c r="W374" s="762"/>
      <c r="X374" s="760"/>
      <c r="Y374" s="764"/>
      <c r="AA374" s="765"/>
      <c r="AC374" s="766"/>
    </row>
    <row r="375" spans="1:29" s="299" customFormat="1" x14ac:dyDescent="0.25">
      <c r="A375"/>
      <c r="C375" s="757"/>
      <c r="D375" s="758"/>
      <c r="E375" s="759"/>
      <c r="H375" s="760"/>
      <c r="I375" s="761"/>
      <c r="J375" s="760"/>
      <c r="K375" s="760"/>
      <c r="L375" s="760"/>
      <c r="M375" s="761"/>
      <c r="N375" s="760"/>
      <c r="O375" s="762"/>
      <c r="P375" s="760"/>
      <c r="Q375" s="761"/>
      <c r="R375" s="760"/>
      <c r="S375" s="762"/>
      <c r="T375" s="760"/>
      <c r="U375" s="763"/>
      <c r="V375" s="760"/>
      <c r="W375" s="762"/>
      <c r="X375" s="760"/>
      <c r="Y375" s="764"/>
      <c r="AA375" s="765"/>
      <c r="AC375" s="766"/>
    </row>
    <row r="376" spans="1:29" s="299" customFormat="1" x14ac:dyDescent="0.25">
      <c r="A376"/>
      <c r="C376" s="757"/>
      <c r="D376" s="758"/>
      <c r="E376" s="759"/>
      <c r="H376" s="760"/>
      <c r="I376" s="761"/>
      <c r="J376" s="760"/>
      <c r="K376" s="760"/>
      <c r="L376" s="760"/>
      <c r="M376" s="761"/>
      <c r="N376" s="760"/>
      <c r="O376" s="762"/>
      <c r="P376" s="760"/>
      <c r="Q376" s="761"/>
      <c r="R376" s="760"/>
      <c r="S376" s="762"/>
      <c r="T376" s="760"/>
      <c r="U376" s="763"/>
      <c r="V376" s="760"/>
      <c r="W376" s="762"/>
      <c r="X376" s="760"/>
      <c r="Y376" s="764"/>
      <c r="AA376" s="765"/>
      <c r="AC376" s="766"/>
    </row>
    <row r="377" spans="1:29" s="299" customFormat="1" x14ac:dyDescent="0.25">
      <c r="A377"/>
      <c r="C377" s="757"/>
      <c r="D377" s="758"/>
      <c r="E377" s="759"/>
      <c r="H377" s="760"/>
      <c r="I377" s="761"/>
      <c r="J377" s="760"/>
      <c r="K377" s="760"/>
      <c r="L377" s="760"/>
      <c r="M377" s="761"/>
      <c r="N377" s="760"/>
      <c r="O377" s="762"/>
      <c r="P377" s="760"/>
      <c r="Q377" s="761"/>
      <c r="R377" s="760"/>
      <c r="S377" s="762"/>
      <c r="T377" s="760"/>
      <c r="U377" s="763"/>
      <c r="V377" s="760"/>
      <c r="W377" s="762"/>
      <c r="X377" s="760"/>
      <c r="Y377" s="764"/>
      <c r="AA377" s="765"/>
      <c r="AC377" s="766"/>
    </row>
    <row r="378" spans="1:29" s="299" customFormat="1" x14ac:dyDescent="0.25">
      <c r="A378"/>
      <c r="C378" s="757"/>
      <c r="D378" s="758"/>
      <c r="E378" s="759"/>
      <c r="H378" s="760"/>
      <c r="I378" s="761"/>
      <c r="J378" s="760"/>
      <c r="K378" s="760"/>
      <c r="L378" s="760"/>
      <c r="M378" s="761"/>
      <c r="N378" s="760"/>
      <c r="O378" s="762"/>
      <c r="P378" s="760"/>
      <c r="Q378" s="761"/>
      <c r="R378" s="760"/>
      <c r="S378" s="762"/>
      <c r="T378" s="760"/>
      <c r="U378" s="763"/>
      <c r="V378" s="760"/>
      <c r="W378" s="762"/>
      <c r="X378" s="760"/>
      <c r="Y378" s="764"/>
      <c r="AA378" s="765"/>
      <c r="AC378" s="766"/>
    </row>
    <row r="379" spans="1:29" s="299" customFormat="1" x14ac:dyDescent="0.25">
      <c r="A379"/>
      <c r="C379" s="757"/>
      <c r="D379" s="758"/>
      <c r="E379" s="759"/>
      <c r="H379" s="760"/>
      <c r="I379" s="761"/>
      <c r="J379" s="760"/>
      <c r="K379" s="760"/>
      <c r="L379" s="760"/>
      <c r="M379" s="761"/>
      <c r="N379" s="760"/>
      <c r="O379" s="762"/>
      <c r="P379" s="760"/>
      <c r="Q379" s="761"/>
      <c r="R379" s="760"/>
      <c r="S379" s="762"/>
      <c r="T379" s="760"/>
      <c r="U379" s="763"/>
      <c r="V379" s="760"/>
      <c r="W379" s="762"/>
      <c r="X379" s="760"/>
      <c r="Y379" s="764"/>
      <c r="AA379" s="765"/>
      <c r="AC379" s="766"/>
    </row>
    <row r="380" spans="1:29" s="299" customFormat="1" x14ac:dyDescent="0.25">
      <c r="A380"/>
      <c r="C380" s="757"/>
      <c r="D380" s="758"/>
      <c r="E380" s="759"/>
      <c r="H380" s="760"/>
      <c r="I380" s="761"/>
      <c r="J380" s="760"/>
      <c r="K380" s="760"/>
      <c r="L380" s="760"/>
      <c r="M380" s="761"/>
      <c r="N380" s="760"/>
      <c r="O380" s="762"/>
      <c r="P380" s="760"/>
      <c r="Q380" s="761"/>
      <c r="R380" s="760"/>
      <c r="S380" s="762"/>
      <c r="T380" s="760"/>
      <c r="U380" s="763"/>
      <c r="V380" s="760"/>
      <c r="W380" s="762"/>
      <c r="X380" s="760"/>
      <c r="Y380" s="764"/>
      <c r="AA380" s="765"/>
      <c r="AC380" s="766"/>
    </row>
    <row r="381" spans="1:29" s="299" customFormat="1" x14ac:dyDescent="0.25">
      <c r="A381"/>
      <c r="C381" s="757"/>
      <c r="D381" s="758"/>
      <c r="E381" s="759"/>
      <c r="H381" s="760"/>
      <c r="I381" s="761"/>
      <c r="J381" s="760"/>
      <c r="K381" s="760"/>
      <c r="L381" s="760"/>
      <c r="M381" s="761"/>
      <c r="N381" s="760"/>
      <c r="O381" s="762"/>
      <c r="P381" s="760"/>
      <c r="Q381" s="761"/>
      <c r="R381" s="760"/>
      <c r="S381" s="762"/>
      <c r="T381" s="760"/>
      <c r="U381" s="763"/>
      <c r="V381" s="760"/>
      <c r="W381" s="762"/>
      <c r="X381" s="760"/>
      <c r="Y381" s="764"/>
      <c r="AA381" s="765"/>
      <c r="AC381" s="766"/>
    </row>
    <row r="382" spans="1:29" s="299" customFormat="1" x14ac:dyDescent="0.25">
      <c r="A382"/>
      <c r="C382" s="757"/>
      <c r="D382" s="758"/>
      <c r="E382" s="759"/>
      <c r="H382" s="760"/>
      <c r="I382" s="761"/>
      <c r="J382" s="760"/>
      <c r="K382" s="760"/>
      <c r="L382" s="760"/>
      <c r="M382" s="761"/>
      <c r="N382" s="760"/>
      <c r="O382" s="762"/>
      <c r="P382" s="760"/>
      <c r="Q382" s="761"/>
      <c r="R382" s="760"/>
      <c r="S382" s="762"/>
      <c r="T382" s="760"/>
      <c r="U382" s="763"/>
      <c r="V382" s="760"/>
      <c r="W382" s="762"/>
      <c r="X382" s="760"/>
      <c r="Y382" s="764"/>
      <c r="AA382" s="765"/>
      <c r="AC382" s="766"/>
    </row>
    <row r="383" spans="1:29" s="299" customFormat="1" x14ac:dyDescent="0.25">
      <c r="A383"/>
      <c r="C383" s="757"/>
      <c r="D383" s="758"/>
      <c r="E383" s="759"/>
      <c r="H383" s="760"/>
      <c r="I383" s="761"/>
      <c r="J383" s="760"/>
      <c r="K383" s="760"/>
      <c r="L383" s="760"/>
      <c r="M383" s="761"/>
      <c r="N383" s="760"/>
      <c r="O383" s="762"/>
      <c r="P383" s="760"/>
      <c r="Q383" s="761"/>
      <c r="R383" s="760"/>
      <c r="S383" s="762"/>
      <c r="T383" s="760"/>
      <c r="U383" s="763"/>
      <c r="V383" s="760"/>
      <c r="W383" s="762"/>
      <c r="X383" s="760"/>
      <c r="Y383" s="764"/>
      <c r="AA383" s="765"/>
      <c r="AC383" s="766"/>
    </row>
    <row r="384" spans="1:29" s="299" customFormat="1" x14ac:dyDescent="0.25">
      <c r="A384"/>
      <c r="C384" s="757"/>
      <c r="D384" s="758"/>
      <c r="E384" s="759"/>
      <c r="H384" s="760"/>
      <c r="I384" s="761"/>
      <c r="J384" s="760"/>
      <c r="K384" s="760"/>
      <c r="L384" s="760"/>
      <c r="M384" s="761"/>
      <c r="N384" s="760"/>
      <c r="O384" s="762"/>
      <c r="P384" s="760"/>
      <c r="Q384" s="761"/>
      <c r="R384" s="760"/>
      <c r="S384" s="762"/>
      <c r="T384" s="760"/>
      <c r="U384" s="763"/>
      <c r="V384" s="760"/>
      <c r="W384" s="762"/>
      <c r="X384" s="760"/>
      <c r="Y384" s="764"/>
      <c r="AA384" s="765"/>
      <c r="AC384" s="766"/>
    </row>
    <row r="385" spans="1:29" s="299" customFormat="1" x14ac:dyDescent="0.25">
      <c r="A385"/>
      <c r="C385" s="757"/>
      <c r="D385" s="758"/>
      <c r="E385" s="759"/>
      <c r="H385" s="760"/>
      <c r="I385" s="761"/>
      <c r="J385" s="760"/>
      <c r="K385" s="760"/>
      <c r="L385" s="760"/>
      <c r="M385" s="761"/>
      <c r="N385" s="760"/>
      <c r="O385" s="762"/>
      <c r="P385" s="760"/>
      <c r="Q385" s="761"/>
      <c r="R385" s="760"/>
      <c r="S385" s="762"/>
      <c r="T385" s="760"/>
      <c r="U385" s="763"/>
      <c r="V385" s="760"/>
      <c r="W385" s="762"/>
      <c r="X385" s="760"/>
      <c r="Y385" s="764"/>
      <c r="AA385" s="765"/>
      <c r="AC385" s="766"/>
    </row>
    <row r="386" spans="1:29" s="299" customFormat="1" x14ac:dyDescent="0.25">
      <c r="A386"/>
      <c r="C386" s="757"/>
      <c r="D386" s="758"/>
      <c r="E386" s="759"/>
      <c r="H386" s="760"/>
      <c r="I386" s="761"/>
      <c r="J386" s="760"/>
      <c r="K386" s="760"/>
      <c r="L386" s="760"/>
      <c r="M386" s="761"/>
      <c r="N386" s="760"/>
      <c r="O386" s="762"/>
      <c r="P386" s="760"/>
      <c r="Q386" s="761"/>
      <c r="R386" s="760"/>
      <c r="S386" s="762"/>
      <c r="T386" s="760"/>
      <c r="U386" s="763"/>
      <c r="V386" s="760"/>
      <c r="W386" s="762"/>
      <c r="X386" s="760"/>
      <c r="Y386" s="764"/>
      <c r="AA386" s="765"/>
      <c r="AC386" s="766"/>
    </row>
    <row r="387" spans="1:29" s="299" customFormat="1" x14ac:dyDescent="0.25">
      <c r="A387"/>
      <c r="C387" s="757"/>
      <c r="D387" s="758"/>
      <c r="E387" s="759"/>
      <c r="H387" s="760"/>
      <c r="I387" s="761"/>
      <c r="J387" s="760"/>
      <c r="K387" s="760"/>
      <c r="L387" s="760"/>
      <c r="M387" s="761"/>
      <c r="N387" s="760"/>
      <c r="O387" s="762"/>
      <c r="P387" s="760"/>
      <c r="Q387" s="761"/>
      <c r="R387" s="760"/>
      <c r="S387" s="762"/>
      <c r="T387" s="760"/>
      <c r="U387" s="763"/>
      <c r="V387" s="760"/>
      <c r="W387" s="762"/>
      <c r="X387" s="760"/>
      <c r="Y387" s="764"/>
      <c r="AA387" s="765"/>
      <c r="AC387" s="766"/>
    </row>
    <row r="388" spans="1:29" s="299" customFormat="1" x14ac:dyDescent="0.25">
      <c r="A388"/>
      <c r="C388" s="757"/>
      <c r="D388" s="758"/>
      <c r="E388" s="759"/>
      <c r="H388" s="760"/>
      <c r="I388" s="761"/>
      <c r="J388" s="760"/>
      <c r="K388" s="760"/>
      <c r="L388" s="760"/>
      <c r="M388" s="761"/>
      <c r="N388" s="760"/>
      <c r="O388" s="762"/>
      <c r="P388" s="760"/>
      <c r="Q388" s="761"/>
      <c r="R388" s="760"/>
      <c r="S388" s="762"/>
      <c r="T388" s="760"/>
      <c r="U388" s="763"/>
      <c r="V388" s="760"/>
      <c r="W388" s="762"/>
      <c r="X388" s="760"/>
      <c r="Y388" s="764"/>
      <c r="AA388" s="765"/>
      <c r="AC388" s="766"/>
    </row>
    <row r="389" spans="1:29" s="299" customFormat="1" x14ac:dyDescent="0.25">
      <c r="A389"/>
      <c r="C389" s="757"/>
      <c r="D389" s="758"/>
      <c r="E389" s="759"/>
      <c r="H389" s="760"/>
      <c r="I389" s="761"/>
      <c r="J389" s="760"/>
      <c r="K389" s="760"/>
      <c r="L389" s="760"/>
      <c r="M389" s="761"/>
      <c r="N389" s="760"/>
      <c r="O389" s="762"/>
      <c r="P389" s="760"/>
      <c r="Q389" s="761"/>
      <c r="R389" s="760"/>
      <c r="S389" s="762"/>
      <c r="T389" s="760"/>
      <c r="U389" s="763"/>
      <c r="V389" s="760"/>
      <c r="W389" s="762"/>
      <c r="X389" s="760"/>
      <c r="Y389" s="764"/>
      <c r="AA389" s="765"/>
      <c r="AC389" s="766"/>
    </row>
    <row r="390" spans="1:29" s="299" customFormat="1" x14ac:dyDescent="0.25">
      <c r="A390"/>
      <c r="C390" s="757"/>
      <c r="D390" s="758"/>
      <c r="E390" s="759"/>
      <c r="H390" s="760"/>
      <c r="I390" s="761"/>
      <c r="J390" s="760"/>
      <c r="K390" s="760"/>
      <c r="L390" s="760"/>
      <c r="M390" s="761"/>
      <c r="N390" s="760"/>
      <c r="O390" s="762"/>
      <c r="P390" s="760"/>
      <c r="Q390" s="761"/>
      <c r="R390" s="760"/>
      <c r="S390" s="762"/>
      <c r="T390" s="760"/>
      <c r="U390" s="763"/>
      <c r="V390" s="760"/>
      <c r="W390" s="762"/>
      <c r="X390" s="760"/>
      <c r="Y390" s="764"/>
      <c r="AA390" s="765"/>
      <c r="AC390" s="766"/>
    </row>
    <row r="391" spans="1:29" s="299" customFormat="1" x14ac:dyDescent="0.25">
      <c r="A391"/>
      <c r="C391" s="757"/>
      <c r="D391" s="758"/>
      <c r="E391" s="759"/>
      <c r="H391" s="760"/>
      <c r="I391" s="761"/>
      <c r="J391" s="760"/>
      <c r="K391" s="760"/>
      <c r="L391" s="760"/>
      <c r="M391" s="761"/>
      <c r="N391" s="760"/>
      <c r="O391" s="762"/>
      <c r="P391" s="760"/>
      <c r="Q391" s="761"/>
      <c r="R391" s="760"/>
      <c r="S391" s="762"/>
      <c r="T391" s="760"/>
      <c r="U391" s="763"/>
      <c r="V391" s="760"/>
      <c r="W391" s="762"/>
      <c r="X391" s="760"/>
      <c r="Y391" s="764"/>
      <c r="AA391" s="765"/>
      <c r="AC391" s="766"/>
    </row>
    <row r="392" spans="1:29" s="299" customFormat="1" x14ac:dyDescent="0.25">
      <c r="A392"/>
      <c r="C392" s="757"/>
      <c r="D392" s="758"/>
      <c r="E392" s="759"/>
      <c r="H392" s="760"/>
      <c r="I392" s="761"/>
      <c r="J392" s="760"/>
      <c r="K392" s="760"/>
      <c r="L392" s="760"/>
      <c r="M392" s="761"/>
      <c r="N392" s="760"/>
      <c r="O392" s="762"/>
      <c r="P392" s="760"/>
      <c r="Q392" s="761"/>
      <c r="R392" s="760"/>
      <c r="S392" s="762"/>
      <c r="T392" s="760"/>
      <c r="U392" s="763"/>
      <c r="V392" s="760"/>
      <c r="W392" s="762"/>
      <c r="X392" s="760"/>
      <c r="Y392" s="764"/>
      <c r="AA392" s="765"/>
      <c r="AC392" s="766"/>
    </row>
    <row r="393" spans="1:29" s="299" customFormat="1" x14ac:dyDescent="0.25">
      <c r="A393"/>
      <c r="C393" s="757"/>
      <c r="D393" s="758"/>
      <c r="E393" s="759"/>
      <c r="H393" s="760"/>
      <c r="I393" s="761"/>
      <c r="J393" s="760"/>
      <c r="K393" s="760"/>
      <c r="L393" s="760"/>
      <c r="M393" s="761"/>
      <c r="N393" s="760"/>
      <c r="O393" s="762"/>
      <c r="P393" s="760"/>
      <c r="Q393" s="761"/>
      <c r="R393" s="760"/>
      <c r="S393" s="762"/>
      <c r="T393" s="760"/>
      <c r="U393" s="763"/>
      <c r="V393" s="760"/>
      <c r="W393" s="762"/>
      <c r="X393" s="760"/>
      <c r="Y393" s="764"/>
      <c r="AA393" s="765"/>
      <c r="AC393" s="766"/>
    </row>
    <row r="394" spans="1:29" s="299" customFormat="1" x14ac:dyDescent="0.25">
      <c r="A394"/>
      <c r="C394" s="757"/>
      <c r="D394" s="758"/>
      <c r="E394" s="759"/>
      <c r="H394" s="760"/>
      <c r="I394" s="761"/>
      <c r="J394" s="760"/>
      <c r="K394" s="760"/>
      <c r="L394" s="760"/>
      <c r="M394" s="761"/>
      <c r="N394" s="760"/>
      <c r="O394" s="762"/>
      <c r="P394" s="760"/>
      <c r="Q394" s="761"/>
      <c r="R394" s="760"/>
      <c r="S394" s="762"/>
      <c r="T394" s="760"/>
      <c r="U394" s="763"/>
      <c r="V394" s="760"/>
      <c r="W394" s="762"/>
      <c r="X394" s="760"/>
      <c r="Y394" s="764"/>
      <c r="AA394" s="765"/>
      <c r="AC394" s="766"/>
    </row>
    <row r="395" spans="1:29" s="299" customFormat="1" x14ac:dyDescent="0.25">
      <c r="A395"/>
      <c r="C395" s="757"/>
      <c r="D395" s="758"/>
      <c r="E395" s="759"/>
      <c r="H395" s="760"/>
      <c r="I395" s="761"/>
      <c r="J395" s="760"/>
      <c r="K395" s="760"/>
      <c r="L395" s="760"/>
      <c r="M395" s="761"/>
      <c r="N395" s="760"/>
      <c r="O395" s="762"/>
      <c r="P395" s="760"/>
      <c r="Q395" s="761"/>
      <c r="R395" s="760"/>
      <c r="S395" s="762"/>
      <c r="T395" s="760"/>
      <c r="U395" s="763"/>
      <c r="V395" s="760"/>
      <c r="W395" s="762"/>
      <c r="X395" s="760"/>
      <c r="Y395" s="764"/>
      <c r="AA395" s="765"/>
      <c r="AC395" s="766"/>
    </row>
  </sheetData>
  <mergeCells count="6">
    <mergeCell ref="Y1:AB3"/>
    <mergeCell ref="E1:H3"/>
    <mergeCell ref="I1:L3"/>
    <mergeCell ref="M1:P3"/>
    <mergeCell ref="Q1:T3"/>
    <mergeCell ref="U1:X3"/>
  </mergeCells>
  <pageMargins left="0.7" right="0.7" top="1" bottom="0.75" header="0.3" footer="0.3"/>
  <pageSetup paperSize="17" scale="70" orientation="portrait" r:id="rId1"/>
  <headerFooter>
    <oddHeader>&amp;L&amp;G&amp;C&amp;26&amp;A&amp;R&amp;26Updated : Jan 24, 2019</oddHeader>
  </headerFooter>
  <rowBreaks count="1" manualBreakCount="1">
    <brk id="99" max="28"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1"/>
  <sheetViews>
    <sheetView showWhiteSpace="0" topLeftCell="B1" zoomScale="85" zoomScaleNormal="85" zoomScaleSheetLayoutView="70" zoomScalePageLayoutView="55" workbookViewId="0">
      <selection activeCell="B1" sqref="B1"/>
    </sheetView>
  </sheetViews>
  <sheetFormatPr defaultRowHeight="15" outlineLevelCol="1" x14ac:dyDescent="0.25"/>
  <cols>
    <col min="1" max="1" width="0.7109375" hidden="1" customWidth="1"/>
    <col min="2" max="2" width="8" customWidth="1"/>
    <col min="3" max="3" width="55" style="258" customWidth="1"/>
    <col min="4" max="4" width="15.42578125" style="668" customWidth="1"/>
    <col min="5" max="5" width="14.7109375" style="227" customWidth="1" outlineLevel="1"/>
    <col min="6" max="6" width="15.28515625" customWidth="1" outlineLevel="1"/>
    <col min="7" max="7" width="11.28515625" customWidth="1" outlineLevel="1"/>
    <col min="8" max="8" width="14.85546875" style="229" customWidth="1"/>
    <col min="9" max="9" width="13.28515625" style="230" customWidth="1" outlineLevel="1"/>
    <col min="10" max="11" width="13.28515625" style="229" customWidth="1" outlineLevel="1"/>
    <col min="12" max="12" width="15.28515625" style="229" customWidth="1"/>
    <col min="13" max="13" width="13.28515625" style="230" customWidth="1" outlineLevel="1"/>
    <col min="14" max="14" width="13.28515625" style="781" customWidth="1" outlineLevel="1"/>
    <col min="15" max="15" width="13.28515625" style="392" customWidth="1" outlineLevel="1"/>
    <col min="16" max="16" width="16" style="229" customWidth="1"/>
    <col min="17" max="17" width="13.28515625" style="230" customWidth="1" outlineLevel="1"/>
    <col min="18" max="18" width="13.28515625" style="229" customWidth="1" outlineLevel="1"/>
    <col min="19" max="19" width="13.28515625" style="392" customWidth="1" outlineLevel="1"/>
    <col min="20" max="20" width="15.7109375" style="229" customWidth="1"/>
    <col min="21" max="21" width="13.28515625" style="380" customWidth="1" outlineLevel="1"/>
    <col min="22" max="22" width="13.28515625" style="229" customWidth="1" outlineLevel="1"/>
    <col min="23" max="23" width="13.28515625" style="392" customWidth="1" outlineLevel="1"/>
    <col min="24" max="24" width="13.7109375" style="229" customWidth="1"/>
    <col min="25" max="25" width="13.28515625" style="399" customWidth="1" outlineLevel="1"/>
    <col min="26" max="26" width="13.28515625" customWidth="1" outlineLevel="1"/>
    <col min="27" max="27" width="13.28515625" style="396" customWidth="1" outlineLevel="1"/>
    <col min="28" max="28" width="14.5703125" customWidth="1"/>
    <col min="29" max="29" width="11.28515625" style="357" hidden="1" customWidth="1"/>
    <col min="30" max="30" width="18.7109375" hidden="1" customWidth="1"/>
    <col min="31" max="31" width="12.7109375" customWidth="1"/>
  </cols>
  <sheetData>
    <row r="1" spans="1:30" x14ac:dyDescent="0.25">
      <c r="A1" s="240"/>
      <c r="B1" s="402"/>
      <c r="C1" s="254" t="s">
        <v>743</v>
      </c>
      <c r="D1" s="663"/>
      <c r="E1" s="795" t="s">
        <v>744</v>
      </c>
      <c r="F1" s="796"/>
      <c r="G1" s="796"/>
      <c r="H1" s="797"/>
      <c r="I1" s="795" t="s">
        <v>745</v>
      </c>
      <c r="J1" s="796"/>
      <c r="K1" s="796"/>
      <c r="L1" s="797"/>
      <c r="M1" s="795" t="s">
        <v>746</v>
      </c>
      <c r="N1" s="796"/>
      <c r="O1" s="796"/>
      <c r="P1" s="797"/>
      <c r="Q1" s="796" t="s">
        <v>747</v>
      </c>
      <c r="R1" s="796"/>
      <c r="S1" s="796"/>
      <c r="T1" s="797"/>
      <c r="U1" s="795" t="s">
        <v>748</v>
      </c>
      <c r="V1" s="796"/>
      <c r="W1" s="796"/>
      <c r="X1" s="796"/>
      <c r="Y1" s="795" t="s">
        <v>749</v>
      </c>
      <c r="Z1" s="796"/>
      <c r="AA1" s="796"/>
      <c r="AB1" s="797"/>
    </row>
    <row r="2" spans="1:30" x14ac:dyDescent="0.25">
      <c r="A2" s="241"/>
      <c r="B2" s="403"/>
      <c r="C2" s="255" t="s">
        <v>998</v>
      </c>
      <c r="D2" s="664"/>
      <c r="E2" s="798"/>
      <c r="F2" s="799"/>
      <c r="G2" s="799"/>
      <c r="H2" s="800"/>
      <c r="I2" s="798"/>
      <c r="J2" s="799"/>
      <c r="K2" s="799"/>
      <c r="L2" s="800"/>
      <c r="M2" s="798"/>
      <c r="N2" s="799"/>
      <c r="O2" s="799"/>
      <c r="P2" s="800"/>
      <c r="Q2" s="799"/>
      <c r="R2" s="799"/>
      <c r="S2" s="799"/>
      <c r="T2" s="800"/>
      <c r="U2" s="798"/>
      <c r="V2" s="799"/>
      <c r="W2" s="799"/>
      <c r="X2" s="799"/>
      <c r="Y2" s="798"/>
      <c r="Z2" s="799"/>
      <c r="AA2" s="799"/>
      <c r="AB2" s="800"/>
    </row>
    <row r="3" spans="1:30" x14ac:dyDescent="0.25">
      <c r="A3" s="241"/>
      <c r="B3" s="403"/>
      <c r="C3" s="255" t="s">
        <v>1083</v>
      </c>
      <c r="D3" s="664"/>
      <c r="E3" s="801"/>
      <c r="F3" s="802"/>
      <c r="G3" s="802"/>
      <c r="H3" s="803"/>
      <c r="I3" s="801"/>
      <c r="J3" s="802"/>
      <c r="K3" s="802"/>
      <c r="L3" s="803"/>
      <c r="M3" s="801"/>
      <c r="N3" s="802"/>
      <c r="O3" s="802"/>
      <c r="P3" s="803"/>
      <c r="Q3" s="802"/>
      <c r="R3" s="802"/>
      <c r="S3" s="802"/>
      <c r="T3" s="803"/>
      <c r="U3" s="801"/>
      <c r="V3" s="802"/>
      <c r="W3" s="802"/>
      <c r="X3" s="802"/>
      <c r="Y3" s="801"/>
      <c r="Z3" s="802"/>
      <c r="AA3" s="802"/>
      <c r="AB3" s="803"/>
    </row>
    <row r="4" spans="1:30" s="4" customFormat="1" ht="30" customHeight="1" x14ac:dyDescent="0.25">
      <c r="A4" s="242"/>
      <c r="B4" s="404" t="s">
        <v>510</v>
      </c>
      <c r="C4" s="256" t="s">
        <v>2</v>
      </c>
      <c r="D4" s="665" t="s">
        <v>512</v>
      </c>
      <c r="E4" s="232" t="s">
        <v>997</v>
      </c>
      <c r="F4" s="14" t="s">
        <v>511</v>
      </c>
      <c r="G4" s="15" t="s">
        <v>1</v>
      </c>
      <c r="H4" s="303" t="s">
        <v>513</v>
      </c>
      <c r="I4" s="232" t="s">
        <v>757</v>
      </c>
      <c r="J4" s="304" t="s">
        <v>511</v>
      </c>
      <c r="K4" s="305" t="s">
        <v>1</v>
      </c>
      <c r="L4" s="303" t="s">
        <v>513</v>
      </c>
      <c r="M4" s="232" t="s">
        <v>757</v>
      </c>
      <c r="N4" s="779" t="s">
        <v>511</v>
      </c>
      <c r="O4" s="389" t="s">
        <v>1</v>
      </c>
      <c r="P4" s="303" t="s">
        <v>513</v>
      </c>
      <c r="Q4" s="238" t="s">
        <v>757</v>
      </c>
      <c r="R4" s="304" t="s">
        <v>511</v>
      </c>
      <c r="S4" s="389" t="s">
        <v>1</v>
      </c>
      <c r="T4" s="303" t="s">
        <v>513</v>
      </c>
      <c r="U4" s="376" t="s">
        <v>757</v>
      </c>
      <c r="V4" s="304" t="s">
        <v>511</v>
      </c>
      <c r="W4" s="389" t="s">
        <v>1</v>
      </c>
      <c r="X4" s="231" t="s">
        <v>513</v>
      </c>
      <c r="Y4" s="376" t="s">
        <v>757</v>
      </c>
      <c r="Z4" s="304" t="s">
        <v>511</v>
      </c>
      <c r="AA4" s="389" t="s">
        <v>1</v>
      </c>
      <c r="AB4" s="303" t="s">
        <v>513</v>
      </c>
      <c r="AC4" s="4" t="s">
        <v>1037</v>
      </c>
      <c r="AD4" s="4" t="s">
        <v>1036</v>
      </c>
    </row>
    <row r="5" spans="1:30" s="299" customFormat="1" ht="15" customHeight="1" x14ac:dyDescent="0.25">
      <c r="A5" s="241"/>
      <c r="B5" s="656" t="s">
        <v>128</v>
      </c>
      <c r="C5" s="748" t="s">
        <v>80</v>
      </c>
      <c r="D5" s="667" t="s">
        <v>792</v>
      </c>
      <c r="E5" s="659">
        <v>3</v>
      </c>
      <c r="F5" s="640">
        <v>3167372.24</v>
      </c>
      <c r="G5" s="639">
        <v>316024</v>
      </c>
      <c r="H5" s="660">
        <v>10.02</v>
      </c>
      <c r="I5" s="650"/>
      <c r="J5" s="651"/>
      <c r="K5" s="650"/>
      <c r="L5" s="746"/>
      <c r="M5" s="369"/>
      <c r="N5" s="776"/>
      <c r="O5" s="393"/>
      <c r="P5" s="360"/>
      <c r="Q5" s="372"/>
      <c r="R5" s="383"/>
      <c r="S5" s="390"/>
      <c r="T5" s="362"/>
      <c r="U5" s="377"/>
      <c r="V5" s="383"/>
      <c r="W5" s="390"/>
      <c r="X5" s="363"/>
      <c r="Y5" s="629"/>
      <c r="Z5" s="381"/>
      <c r="AA5" s="393"/>
      <c r="AB5" s="360"/>
      <c r="AC5" s="749"/>
    </row>
    <row r="6" spans="1:30" s="299" customFormat="1" ht="16.899999999999999" customHeight="1" x14ac:dyDescent="0.25">
      <c r="A6" s="241"/>
      <c r="B6" s="656" t="s">
        <v>81</v>
      </c>
      <c r="C6" s="750" t="s">
        <v>80</v>
      </c>
      <c r="D6" s="667" t="s">
        <v>796</v>
      </c>
      <c r="E6" s="659">
        <v>2</v>
      </c>
      <c r="F6" s="640">
        <v>801460</v>
      </c>
      <c r="G6" s="639">
        <v>97000</v>
      </c>
      <c r="H6" s="660">
        <v>8.26</v>
      </c>
      <c r="I6" s="650">
        <v>1</v>
      </c>
      <c r="J6" s="651">
        <v>464760</v>
      </c>
      <c r="K6" s="650">
        <v>62000</v>
      </c>
      <c r="L6" s="746">
        <v>7.5</v>
      </c>
      <c r="M6" s="369"/>
      <c r="N6" s="776"/>
      <c r="O6" s="393"/>
      <c r="P6" s="360"/>
      <c r="Q6" s="372"/>
      <c r="R6" s="383"/>
      <c r="S6" s="390"/>
      <c r="T6" s="362"/>
      <c r="U6" s="377"/>
      <c r="V6" s="383"/>
      <c r="W6" s="390"/>
      <c r="X6" s="363"/>
      <c r="Y6" s="629"/>
      <c r="Z6" s="381"/>
      <c r="AA6" s="393"/>
      <c r="AB6" s="360"/>
      <c r="AC6" s="749"/>
    </row>
    <row r="7" spans="1:30" s="299" customFormat="1" ht="15" customHeight="1" x14ac:dyDescent="0.25">
      <c r="A7" s="241"/>
      <c r="B7" s="656" t="s">
        <v>793</v>
      </c>
      <c r="C7" s="750" t="s">
        <v>794</v>
      </c>
      <c r="D7" s="667" t="s">
        <v>792</v>
      </c>
      <c r="E7" s="659">
        <v>34</v>
      </c>
      <c r="F7" s="640">
        <v>6262153.9000000004</v>
      </c>
      <c r="G7" s="639">
        <v>3256321</v>
      </c>
      <c r="H7" s="660">
        <v>1.92</v>
      </c>
      <c r="I7" s="650">
        <v>6</v>
      </c>
      <c r="J7" s="651">
        <v>643757.5</v>
      </c>
      <c r="K7" s="650">
        <v>306420</v>
      </c>
      <c r="L7" s="746">
        <v>2.1</v>
      </c>
      <c r="M7" s="369">
        <v>7</v>
      </c>
      <c r="N7" s="776">
        <v>1346032.4</v>
      </c>
      <c r="O7" s="393">
        <v>524389</v>
      </c>
      <c r="P7" s="360">
        <v>2.57</v>
      </c>
      <c r="Q7" s="372">
        <v>9</v>
      </c>
      <c r="R7" s="383">
        <v>2557099.5</v>
      </c>
      <c r="S7" s="390">
        <v>1314072</v>
      </c>
      <c r="T7" s="362">
        <v>1.95</v>
      </c>
      <c r="U7" s="377">
        <v>9</v>
      </c>
      <c r="V7" s="383">
        <v>1223704.5</v>
      </c>
      <c r="W7" s="390">
        <v>669880</v>
      </c>
      <c r="X7" s="363">
        <v>1.83</v>
      </c>
      <c r="Y7" s="629">
        <v>2</v>
      </c>
      <c r="Z7" s="381">
        <v>241560</v>
      </c>
      <c r="AA7" s="393">
        <v>241560</v>
      </c>
      <c r="AB7" s="360">
        <v>1</v>
      </c>
      <c r="AC7" s="749"/>
    </row>
    <row r="8" spans="1:30" s="299" customFormat="1" x14ac:dyDescent="0.25">
      <c r="A8" s="241"/>
      <c r="B8" s="656" t="s">
        <v>129</v>
      </c>
      <c r="C8" s="748" t="s">
        <v>127</v>
      </c>
      <c r="D8" s="667" t="s">
        <v>792</v>
      </c>
      <c r="E8" s="659">
        <v>15</v>
      </c>
      <c r="F8" s="640">
        <v>2399818.9899999998</v>
      </c>
      <c r="G8" s="639">
        <v>801146</v>
      </c>
      <c r="H8" s="660">
        <v>3</v>
      </c>
      <c r="I8" s="650">
        <v>8</v>
      </c>
      <c r="J8" s="651">
        <v>475288.97000000003</v>
      </c>
      <c r="K8" s="650">
        <v>406287</v>
      </c>
      <c r="L8" s="746">
        <v>1.17</v>
      </c>
      <c r="M8" s="369">
        <v>2</v>
      </c>
      <c r="N8" s="776">
        <v>494472</v>
      </c>
      <c r="O8" s="393">
        <v>81108</v>
      </c>
      <c r="P8" s="360">
        <v>6.1</v>
      </c>
      <c r="Q8" s="372">
        <v>2</v>
      </c>
      <c r="R8" s="383">
        <v>86089</v>
      </c>
      <c r="S8" s="390">
        <v>114700</v>
      </c>
      <c r="T8" s="362">
        <v>0.75</v>
      </c>
      <c r="U8" s="377">
        <v>3</v>
      </c>
      <c r="V8" s="383">
        <v>1343969.02</v>
      </c>
      <c r="W8" s="390">
        <v>199051</v>
      </c>
      <c r="X8" s="363">
        <v>6.75</v>
      </c>
      <c r="Y8" s="629"/>
      <c r="Z8" s="381"/>
      <c r="AA8" s="393"/>
      <c r="AB8" s="360"/>
      <c r="AC8" s="749"/>
    </row>
    <row r="9" spans="1:30" s="299" customFormat="1" x14ac:dyDescent="0.25">
      <c r="A9" s="241"/>
      <c r="B9" s="656" t="s">
        <v>24</v>
      </c>
      <c r="C9" s="748" t="s">
        <v>23</v>
      </c>
      <c r="D9" s="667" t="s">
        <v>796</v>
      </c>
      <c r="E9" s="659">
        <v>29</v>
      </c>
      <c r="F9" s="640">
        <v>1554938.7899999998</v>
      </c>
      <c r="G9" s="639">
        <v>69909</v>
      </c>
      <c r="H9" s="660">
        <v>22.24</v>
      </c>
      <c r="I9" s="650">
        <v>7</v>
      </c>
      <c r="J9" s="651">
        <v>268570.5</v>
      </c>
      <c r="K9" s="650">
        <v>11430</v>
      </c>
      <c r="L9" s="746">
        <v>23.5</v>
      </c>
      <c r="M9" s="370">
        <v>3</v>
      </c>
      <c r="N9" s="777">
        <v>52730.79</v>
      </c>
      <c r="O9" s="390">
        <v>2489</v>
      </c>
      <c r="P9" s="362">
        <v>21.19</v>
      </c>
      <c r="Q9" s="373">
        <v>9</v>
      </c>
      <c r="R9" s="383">
        <v>539245.69999999995</v>
      </c>
      <c r="S9" s="390">
        <v>22900</v>
      </c>
      <c r="T9" s="362">
        <v>23.55</v>
      </c>
      <c r="U9" s="378">
        <v>8</v>
      </c>
      <c r="V9" s="383">
        <v>682463.8</v>
      </c>
      <c r="W9" s="390">
        <v>32880</v>
      </c>
      <c r="X9" s="363">
        <v>20.76</v>
      </c>
      <c r="Y9" s="629">
        <v>2</v>
      </c>
      <c r="Z9" s="381">
        <v>11928</v>
      </c>
      <c r="AA9" s="393">
        <v>210</v>
      </c>
      <c r="AB9" s="360">
        <v>56.8</v>
      </c>
      <c r="AC9" s="749"/>
    </row>
    <row r="10" spans="1:30" s="299" customFormat="1" x14ac:dyDescent="0.25">
      <c r="A10" s="241"/>
      <c r="B10" s="656" t="s">
        <v>27</v>
      </c>
      <c r="C10" s="748" t="s">
        <v>795</v>
      </c>
      <c r="D10" s="667" t="s">
        <v>792</v>
      </c>
      <c r="E10" s="659">
        <v>29</v>
      </c>
      <c r="F10" s="640">
        <v>3305580.4699999997</v>
      </c>
      <c r="G10" s="639">
        <v>114015</v>
      </c>
      <c r="H10" s="660">
        <v>28.99</v>
      </c>
      <c r="I10" s="650">
        <v>6</v>
      </c>
      <c r="J10" s="651">
        <v>242386</v>
      </c>
      <c r="K10" s="650">
        <v>9340</v>
      </c>
      <c r="L10" s="746">
        <v>25.95</v>
      </c>
      <c r="M10" s="370">
        <v>2</v>
      </c>
      <c r="N10" s="777">
        <v>185685.16999999998</v>
      </c>
      <c r="O10" s="390">
        <v>12155</v>
      </c>
      <c r="P10" s="362">
        <v>15.28</v>
      </c>
      <c r="Q10" s="373">
        <v>12</v>
      </c>
      <c r="R10" s="383">
        <v>1235531.8999999999</v>
      </c>
      <c r="S10" s="390">
        <v>39670</v>
      </c>
      <c r="T10" s="362">
        <v>31.15</v>
      </c>
      <c r="U10" s="378">
        <v>7</v>
      </c>
      <c r="V10" s="383">
        <v>1629139</v>
      </c>
      <c r="W10" s="390">
        <v>52640</v>
      </c>
      <c r="X10" s="363">
        <v>30.95</v>
      </c>
      <c r="Y10" s="629">
        <v>2</v>
      </c>
      <c r="Z10" s="381">
        <v>12838.4</v>
      </c>
      <c r="AA10" s="393">
        <v>210</v>
      </c>
      <c r="AB10" s="360">
        <v>61.14</v>
      </c>
      <c r="AC10" s="749"/>
    </row>
    <row r="11" spans="1:30" s="299" customFormat="1" x14ac:dyDescent="0.25">
      <c r="A11" s="241"/>
      <c r="B11" s="656" t="s">
        <v>99</v>
      </c>
      <c r="C11" s="748" t="s">
        <v>795</v>
      </c>
      <c r="D11" s="667" t="s">
        <v>792</v>
      </c>
      <c r="E11" s="659">
        <v>21</v>
      </c>
      <c r="F11" s="640">
        <v>1451054.9</v>
      </c>
      <c r="G11" s="639">
        <v>45820</v>
      </c>
      <c r="H11" s="660">
        <v>31.67</v>
      </c>
      <c r="I11" s="650">
        <v>2</v>
      </c>
      <c r="J11" s="651">
        <v>135211.70000000001</v>
      </c>
      <c r="K11" s="650">
        <v>4490</v>
      </c>
      <c r="L11" s="746">
        <v>30.11</v>
      </c>
      <c r="M11" s="370">
        <v>2</v>
      </c>
      <c r="N11" s="777">
        <v>59257.2</v>
      </c>
      <c r="O11" s="390">
        <v>1440</v>
      </c>
      <c r="P11" s="362">
        <v>41.15</v>
      </c>
      <c r="Q11" s="373">
        <v>7</v>
      </c>
      <c r="R11" s="383">
        <v>544642</v>
      </c>
      <c r="S11" s="390">
        <v>17120</v>
      </c>
      <c r="T11" s="362">
        <v>31.81</v>
      </c>
      <c r="U11" s="378">
        <v>8</v>
      </c>
      <c r="V11" s="383">
        <v>699105.6</v>
      </c>
      <c r="W11" s="390">
        <v>22560</v>
      </c>
      <c r="X11" s="363">
        <v>30.99</v>
      </c>
      <c r="Y11" s="629">
        <v>2</v>
      </c>
      <c r="Z11" s="381">
        <v>12838.4</v>
      </c>
      <c r="AA11" s="393">
        <v>210</v>
      </c>
      <c r="AB11" s="360">
        <v>61.14</v>
      </c>
      <c r="AC11" s="749"/>
    </row>
    <row r="12" spans="1:30" s="299" customFormat="1" x14ac:dyDescent="0.25">
      <c r="A12" s="241"/>
      <c r="B12" s="656" t="s">
        <v>26</v>
      </c>
      <c r="C12" s="748" t="s">
        <v>25</v>
      </c>
      <c r="D12" s="667" t="s">
        <v>797</v>
      </c>
      <c r="E12" s="659">
        <v>22</v>
      </c>
      <c r="F12" s="640">
        <v>2007154.3</v>
      </c>
      <c r="G12" s="639">
        <v>993302</v>
      </c>
      <c r="H12" s="660">
        <v>2.02</v>
      </c>
      <c r="I12" s="650">
        <v>5</v>
      </c>
      <c r="J12" s="651">
        <v>470588.4</v>
      </c>
      <c r="K12" s="650">
        <v>246760</v>
      </c>
      <c r="L12" s="746">
        <v>1.91</v>
      </c>
      <c r="M12" s="370">
        <v>3</v>
      </c>
      <c r="N12" s="777">
        <v>9491.7999999999993</v>
      </c>
      <c r="O12" s="390">
        <v>8702</v>
      </c>
      <c r="P12" s="362">
        <v>1.0900000000000001</v>
      </c>
      <c r="Q12" s="373">
        <v>12</v>
      </c>
      <c r="R12" s="383">
        <v>1077302.1000000001</v>
      </c>
      <c r="S12" s="390">
        <v>647340</v>
      </c>
      <c r="T12" s="362">
        <v>1.66</v>
      </c>
      <c r="U12" s="378">
        <v>2</v>
      </c>
      <c r="V12" s="383">
        <v>449772</v>
      </c>
      <c r="W12" s="390">
        <v>90500</v>
      </c>
      <c r="X12" s="363">
        <v>4.97</v>
      </c>
      <c r="Y12" s="398"/>
      <c r="Z12" s="381"/>
      <c r="AA12" s="393"/>
      <c r="AB12" s="360"/>
      <c r="AC12" s="749"/>
    </row>
    <row r="13" spans="1:30" s="299" customFormat="1" x14ac:dyDescent="0.25">
      <c r="A13" s="298"/>
      <c r="B13" s="656" t="s">
        <v>135</v>
      </c>
      <c r="C13" s="748" t="s">
        <v>136</v>
      </c>
      <c r="D13" s="667" t="s">
        <v>797</v>
      </c>
      <c r="E13" s="659">
        <v>6</v>
      </c>
      <c r="F13" s="640">
        <v>254709.5</v>
      </c>
      <c r="G13" s="639">
        <v>146055</v>
      </c>
      <c r="H13" s="660">
        <v>1.74</v>
      </c>
      <c r="I13" s="650">
        <v>2</v>
      </c>
      <c r="J13" s="651">
        <v>182820</v>
      </c>
      <c r="K13" s="650">
        <v>114170</v>
      </c>
      <c r="L13" s="746">
        <v>1.6</v>
      </c>
      <c r="M13" s="370">
        <v>1</v>
      </c>
      <c r="N13" s="777">
        <v>6517.5</v>
      </c>
      <c r="O13" s="390">
        <v>13035</v>
      </c>
      <c r="P13" s="362">
        <v>0.5</v>
      </c>
      <c r="Q13" s="373">
        <v>3</v>
      </c>
      <c r="R13" s="383">
        <v>65372</v>
      </c>
      <c r="S13" s="390">
        <v>18850</v>
      </c>
      <c r="T13" s="362">
        <v>3.47</v>
      </c>
      <c r="U13" s="378"/>
      <c r="V13" s="383"/>
      <c r="W13" s="390"/>
      <c r="X13" s="363"/>
      <c r="Y13" s="398"/>
      <c r="Z13" s="381"/>
      <c r="AA13" s="393"/>
      <c r="AB13" s="360"/>
      <c r="AC13" s="749"/>
    </row>
    <row r="14" spans="1:30" s="299" customFormat="1" x14ac:dyDescent="0.25">
      <c r="A14" s="241"/>
      <c r="B14" s="656" t="s">
        <v>137</v>
      </c>
      <c r="C14" s="748" t="s">
        <v>138</v>
      </c>
      <c r="D14" s="667" t="s">
        <v>797</v>
      </c>
      <c r="E14" s="659">
        <v>1</v>
      </c>
      <c r="F14" s="640">
        <v>139026</v>
      </c>
      <c r="G14" s="639">
        <v>49300</v>
      </c>
      <c r="H14" s="660">
        <v>2.82</v>
      </c>
      <c r="I14" s="650">
        <v>1</v>
      </c>
      <c r="J14" s="651">
        <v>139026</v>
      </c>
      <c r="K14" s="650">
        <v>49300</v>
      </c>
      <c r="L14" s="746">
        <v>2.82</v>
      </c>
      <c r="M14" s="370"/>
      <c r="N14" s="777"/>
      <c r="O14" s="390"/>
      <c r="P14" s="362"/>
      <c r="Q14" s="373"/>
      <c r="R14" s="383"/>
      <c r="S14" s="390"/>
      <c r="T14" s="362"/>
      <c r="U14" s="378"/>
      <c r="V14" s="383"/>
      <c r="W14" s="390"/>
      <c r="X14" s="363"/>
      <c r="Y14" s="398"/>
      <c r="Z14" s="381"/>
      <c r="AA14" s="393"/>
      <c r="AB14" s="360"/>
      <c r="AC14" s="749"/>
    </row>
    <row r="15" spans="1:30" s="299" customFormat="1" x14ac:dyDescent="0.25">
      <c r="A15" s="241"/>
      <c r="B15" s="656" t="s">
        <v>139</v>
      </c>
      <c r="C15" s="750" t="s">
        <v>798</v>
      </c>
      <c r="D15" s="667" t="s">
        <v>792</v>
      </c>
      <c r="E15" s="659">
        <v>2</v>
      </c>
      <c r="F15" s="640">
        <v>1310083.5</v>
      </c>
      <c r="G15" s="639">
        <v>38250</v>
      </c>
      <c r="H15" s="660">
        <v>34.25</v>
      </c>
      <c r="I15" s="650"/>
      <c r="J15" s="651"/>
      <c r="K15" s="650"/>
      <c r="L15" s="746"/>
      <c r="M15" s="370"/>
      <c r="N15" s="777"/>
      <c r="O15" s="390"/>
      <c r="P15" s="362"/>
      <c r="Q15" s="373">
        <v>1</v>
      </c>
      <c r="R15" s="383">
        <v>1172283.5</v>
      </c>
      <c r="S15" s="390">
        <v>33050</v>
      </c>
      <c r="T15" s="362">
        <v>35.47</v>
      </c>
      <c r="U15" s="378">
        <v>1</v>
      </c>
      <c r="V15" s="383">
        <v>137800</v>
      </c>
      <c r="W15" s="390">
        <v>5200</v>
      </c>
      <c r="X15" s="363">
        <v>26.5</v>
      </c>
      <c r="Y15" s="398"/>
      <c r="Z15" s="381"/>
      <c r="AA15" s="393"/>
      <c r="AB15" s="360"/>
      <c r="AC15" s="749"/>
    </row>
    <row r="16" spans="1:30" s="299" customFormat="1" x14ac:dyDescent="0.25">
      <c r="A16" s="241"/>
      <c r="B16" s="652" t="s">
        <v>28</v>
      </c>
      <c r="C16" s="653" t="s">
        <v>798</v>
      </c>
      <c r="D16" s="666" t="s">
        <v>792</v>
      </c>
      <c r="E16" s="661">
        <v>29</v>
      </c>
      <c r="F16" s="655">
        <v>17675146.32</v>
      </c>
      <c r="G16" s="654">
        <v>791357</v>
      </c>
      <c r="H16" s="662">
        <v>22.34</v>
      </c>
      <c r="I16" s="772">
        <v>10</v>
      </c>
      <c r="J16" s="773">
        <v>3930384.82</v>
      </c>
      <c r="K16" s="772">
        <v>167887</v>
      </c>
      <c r="L16" s="774">
        <v>23.41</v>
      </c>
      <c r="M16" s="593">
        <v>5</v>
      </c>
      <c r="N16" s="778">
        <v>400681.2</v>
      </c>
      <c r="O16" s="595">
        <v>19210</v>
      </c>
      <c r="P16" s="596">
        <v>20.86</v>
      </c>
      <c r="Q16" s="597">
        <v>11</v>
      </c>
      <c r="R16" s="309">
        <v>10535982.100000001</v>
      </c>
      <c r="S16" s="595">
        <v>493430</v>
      </c>
      <c r="T16" s="596">
        <v>21.35</v>
      </c>
      <c r="U16" s="598">
        <v>3</v>
      </c>
      <c r="V16" s="309">
        <v>2808098.2</v>
      </c>
      <c r="W16" s="595">
        <v>110830</v>
      </c>
      <c r="X16" s="592">
        <v>25.34</v>
      </c>
      <c r="Y16" s="599"/>
      <c r="Z16" s="586"/>
      <c r="AA16" s="600"/>
      <c r="AB16" s="588"/>
      <c r="AC16" s="749"/>
    </row>
    <row r="17" spans="1:29" s="299" customFormat="1" x14ac:dyDescent="0.25">
      <c r="A17" s="268"/>
      <c r="B17" s="656" t="s">
        <v>1045</v>
      </c>
      <c r="C17" s="748" t="s">
        <v>798</v>
      </c>
      <c r="D17" s="667" t="s">
        <v>792</v>
      </c>
      <c r="E17" s="659">
        <v>1</v>
      </c>
      <c r="F17" s="640">
        <v>22585</v>
      </c>
      <c r="G17" s="639">
        <v>500</v>
      </c>
      <c r="H17" s="660">
        <v>45.17</v>
      </c>
      <c r="I17" s="650">
        <v>1</v>
      </c>
      <c r="J17" s="651">
        <v>22585</v>
      </c>
      <c r="K17" s="650">
        <v>500</v>
      </c>
      <c r="L17" s="746">
        <v>45.17</v>
      </c>
      <c r="M17" s="370"/>
      <c r="N17" s="777"/>
      <c r="O17" s="390"/>
      <c r="P17" s="362"/>
      <c r="Q17" s="373"/>
      <c r="R17" s="383"/>
      <c r="S17" s="390"/>
      <c r="T17" s="362"/>
      <c r="U17" s="378"/>
      <c r="V17" s="383"/>
      <c r="W17" s="390"/>
      <c r="X17" s="363"/>
      <c r="Y17" s="398"/>
      <c r="Z17" s="381"/>
      <c r="AA17" s="393"/>
      <c r="AB17" s="360"/>
      <c r="AC17" s="749"/>
    </row>
    <row r="18" spans="1:29" s="299" customFormat="1" x14ac:dyDescent="0.25">
      <c r="A18" s="241"/>
      <c r="B18" s="656" t="s">
        <v>783</v>
      </c>
      <c r="C18" s="748" t="s">
        <v>784</v>
      </c>
      <c r="D18" s="667" t="s">
        <v>797</v>
      </c>
      <c r="E18" s="659">
        <v>1</v>
      </c>
      <c r="F18" s="640">
        <v>12144</v>
      </c>
      <c r="G18" s="639">
        <v>2200</v>
      </c>
      <c r="H18" s="660">
        <v>5.52</v>
      </c>
      <c r="I18" s="650">
        <v>1</v>
      </c>
      <c r="J18" s="651">
        <v>12144</v>
      </c>
      <c r="K18" s="650">
        <v>2200</v>
      </c>
      <c r="L18" s="746">
        <v>5.52</v>
      </c>
      <c r="M18" s="370"/>
      <c r="N18" s="777"/>
      <c r="O18" s="390"/>
      <c r="P18" s="362"/>
      <c r="Q18" s="373"/>
      <c r="R18" s="383"/>
      <c r="S18" s="390"/>
      <c r="T18" s="362"/>
      <c r="U18" s="378"/>
      <c r="V18" s="383"/>
      <c r="W18" s="390"/>
      <c r="X18" s="363"/>
      <c r="Y18" s="398"/>
      <c r="Z18" s="381"/>
      <c r="AA18" s="393"/>
      <c r="AB18" s="360"/>
      <c r="AC18" s="749"/>
    </row>
    <row r="19" spans="1:29" s="299" customFormat="1" x14ac:dyDescent="0.25">
      <c r="A19" s="241"/>
      <c r="B19" s="656" t="s">
        <v>142</v>
      </c>
      <c r="C19" s="748" t="s">
        <v>143</v>
      </c>
      <c r="D19" s="667" t="s">
        <v>796</v>
      </c>
      <c r="E19" s="659">
        <v>6</v>
      </c>
      <c r="F19" s="640">
        <v>65973.350000000006</v>
      </c>
      <c r="G19" s="639">
        <v>11595</v>
      </c>
      <c r="H19" s="660">
        <v>5.69</v>
      </c>
      <c r="I19" s="650">
        <v>1</v>
      </c>
      <c r="J19" s="651">
        <v>30438</v>
      </c>
      <c r="K19" s="650">
        <v>9600</v>
      </c>
      <c r="L19" s="746">
        <v>3.17</v>
      </c>
      <c r="M19" s="370">
        <v>3</v>
      </c>
      <c r="N19" s="777">
        <v>13459.050000000001</v>
      </c>
      <c r="O19" s="390">
        <v>885</v>
      </c>
      <c r="P19" s="362">
        <v>15.21</v>
      </c>
      <c r="Q19" s="373">
        <v>2</v>
      </c>
      <c r="R19" s="383">
        <v>22076.3</v>
      </c>
      <c r="S19" s="390">
        <v>1110</v>
      </c>
      <c r="T19" s="362">
        <v>19.89</v>
      </c>
      <c r="U19" s="378"/>
      <c r="V19" s="383"/>
      <c r="W19" s="390"/>
      <c r="X19" s="363"/>
      <c r="Y19" s="398"/>
      <c r="Z19" s="381"/>
      <c r="AA19" s="393"/>
      <c r="AB19" s="360"/>
      <c r="AC19" s="749"/>
    </row>
    <row r="20" spans="1:29" s="299" customFormat="1" x14ac:dyDescent="0.25">
      <c r="A20" s="241"/>
      <c r="B20" s="656" t="s">
        <v>144</v>
      </c>
      <c r="C20" s="748" t="s">
        <v>145</v>
      </c>
      <c r="D20" s="667" t="s">
        <v>796</v>
      </c>
      <c r="E20" s="659">
        <v>3</v>
      </c>
      <c r="F20" s="640">
        <v>20686</v>
      </c>
      <c r="G20" s="639">
        <v>845</v>
      </c>
      <c r="H20" s="660">
        <v>24.48</v>
      </c>
      <c r="I20" s="650"/>
      <c r="J20" s="651"/>
      <c r="K20" s="650"/>
      <c r="L20" s="746"/>
      <c r="M20" s="370">
        <v>3</v>
      </c>
      <c r="N20" s="777">
        <v>20686</v>
      </c>
      <c r="O20" s="390">
        <v>845</v>
      </c>
      <c r="P20" s="362">
        <v>24.48</v>
      </c>
      <c r="Q20" s="373"/>
      <c r="R20" s="383"/>
      <c r="S20" s="390"/>
      <c r="T20" s="362"/>
      <c r="U20" s="378"/>
      <c r="V20" s="383"/>
      <c r="W20" s="390"/>
      <c r="X20" s="363"/>
      <c r="Y20" s="398"/>
      <c r="Z20" s="381"/>
      <c r="AA20" s="393"/>
      <c r="AB20" s="360"/>
      <c r="AC20" s="749"/>
    </row>
    <row r="21" spans="1:29" s="299" customFormat="1" x14ac:dyDescent="0.25">
      <c r="A21" s="241"/>
      <c r="B21" s="656" t="s">
        <v>1046</v>
      </c>
      <c r="C21" s="748" t="s">
        <v>1047</v>
      </c>
      <c r="D21" s="667" t="s">
        <v>796</v>
      </c>
      <c r="E21" s="659">
        <v>1</v>
      </c>
      <c r="F21" s="640">
        <v>278630</v>
      </c>
      <c r="G21" s="639">
        <v>11000</v>
      </c>
      <c r="H21" s="660">
        <v>25.33</v>
      </c>
      <c r="I21" s="650">
        <v>1</v>
      </c>
      <c r="J21" s="651">
        <v>278630</v>
      </c>
      <c r="K21" s="650">
        <v>11000</v>
      </c>
      <c r="L21" s="746">
        <v>25.33</v>
      </c>
      <c r="M21" s="370"/>
      <c r="N21" s="777"/>
      <c r="O21" s="390"/>
      <c r="P21" s="362"/>
      <c r="Q21" s="373"/>
      <c r="R21" s="383"/>
      <c r="S21" s="390"/>
      <c r="T21" s="362"/>
      <c r="U21" s="378"/>
      <c r="V21" s="383"/>
      <c r="W21" s="390"/>
      <c r="X21" s="363"/>
      <c r="Y21" s="398"/>
      <c r="Z21" s="381"/>
      <c r="AA21" s="393"/>
      <c r="AB21" s="360"/>
      <c r="AC21" s="749"/>
    </row>
    <row r="22" spans="1:29" s="299" customFormat="1" x14ac:dyDescent="0.25">
      <c r="A22" s="241"/>
      <c r="B22" s="656" t="s">
        <v>146</v>
      </c>
      <c r="C22" s="748" t="s">
        <v>82</v>
      </c>
      <c r="D22" s="667" t="s">
        <v>796</v>
      </c>
      <c r="E22" s="659">
        <v>2</v>
      </c>
      <c r="F22" s="640">
        <v>884104</v>
      </c>
      <c r="G22" s="639">
        <v>151400</v>
      </c>
      <c r="H22" s="660">
        <v>5.84</v>
      </c>
      <c r="I22" s="650">
        <v>1</v>
      </c>
      <c r="J22" s="651">
        <v>864000</v>
      </c>
      <c r="K22" s="650">
        <v>150000</v>
      </c>
      <c r="L22" s="746">
        <v>5.76</v>
      </c>
      <c r="M22" s="370">
        <v>1</v>
      </c>
      <c r="N22" s="777">
        <v>20104</v>
      </c>
      <c r="O22" s="390">
        <v>1400</v>
      </c>
      <c r="P22" s="362">
        <v>14.36</v>
      </c>
      <c r="Q22" s="373"/>
      <c r="R22" s="383"/>
      <c r="S22" s="390"/>
      <c r="T22" s="362"/>
      <c r="U22" s="378"/>
      <c r="V22" s="383"/>
      <c r="W22" s="390"/>
      <c r="X22" s="363"/>
      <c r="Y22" s="398"/>
      <c r="Z22" s="381"/>
      <c r="AA22" s="393"/>
      <c r="AB22" s="360"/>
      <c r="AC22" s="749"/>
    </row>
    <row r="23" spans="1:29" s="299" customFormat="1" x14ac:dyDescent="0.25">
      <c r="A23" s="241"/>
      <c r="B23" s="751" t="s">
        <v>1048</v>
      </c>
      <c r="C23" s="752" t="s">
        <v>1049</v>
      </c>
      <c r="D23" s="753" t="s">
        <v>796</v>
      </c>
      <c r="E23" s="659">
        <v>2</v>
      </c>
      <c r="F23" s="640">
        <v>107743.2</v>
      </c>
      <c r="G23" s="639">
        <v>9840</v>
      </c>
      <c r="H23" s="660">
        <v>10.95</v>
      </c>
      <c r="I23" s="650">
        <v>1</v>
      </c>
      <c r="J23" s="651">
        <v>61596</v>
      </c>
      <c r="K23" s="650">
        <v>8700</v>
      </c>
      <c r="L23" s="746">
        <v>7.08</v>
      </c>
      <c r="M23" s="370">
        <v>1</v>
      </c>
      <c r="N23" s="777">
        <v>46147.199999999997</v>
      </c>
      <c r="O23" s="390">
        <v>1140</v>
      </c>
      <c r="P23" s="362">
        <v>40.479999999999997</v>
      </c>
      <c r="Q23" s="373"/>
      <c r="R23" s="383"/>
      <c r="S23" s="390"/>
      <c r="T23" s="362"/>
      <c r="U23" s="378"/>
      <c r="V23" s="383"/>
      <c r="W23" s="390"/>
      <c r="X23" s="363"/>
      <c r="Y23" s="398"/>
      <c r="Z23" s="381"/>
      <c r="AA23" s="393"/>
      <c r="AB23" s="360"/>
      <c r="AC23" s="749"/>
    </row>
    <row r="24" spans="1:29" s="299" customFormat="1" x14ac:dyDescent="0.25">
      <c r="A24" s="241"/>
      <c r="B24" s="656" t="s">
        <v>150</v>
      </c>
      <c r="C24" s="748" t="s">
        <v>151</v>
      </c>
      <c r="D24" s="667" t="s">
        <v>796</v>
      </c>
      <c r="E24" s="659">
        <v>1</v>
      </c>
      <c r="F24" s="640">
        <v>541200</v>
      </c>
      <c r="G24" s="639">
        <v>120000</v>
      </c>
      <c r="H24" s="660">
        <v>4.51</v>
      </c>
      <c r="I24" s="650">
        <v>1</v>
      </c>
      <c r="J24" s="651">
        <v>541200</v>
      </c>
      <c r="K24" s="650">
        <v>120000</v>
      </c>
      <c r="L24" s="746">
        <v>4.51</v>
      </c>
      <c r="M24" s="370"/>
      <c r="N24" s="777"/>
      <c r="O24" s="390"/>
      <c r="P24" s="362"/>
      <c r="Q24" s="373"/>
      <c r="R24" s="383"/>
      <c r="S24" s="390"/>
      <c r="T24" s="362"/>
      <c r="U24" s="378"/>
      <c r="V24" s="383"/>
      <c r="W24" s="390"/>
      <c r="X24" s="363"/>
      <c r="Y24" s="398"/>
      <c r="Z24" s="381"/>
      <c r="AA24" s="393"/>
      <c r="AB24" s="360"/>
      <c r="AC24" s="749"/>
    </row>
    <row r="25" spans="1:29" s="299" customFormat="1" x14ac:dyDescent="0.25">
      <c r="A25" s="241"/>
      <c r="B25" s="656" t="s">
        <v>1050</v>
      </c>
      <c r="C25" s="748" t="s">
        <v>1051</v>
      </c>
      <c r="D25" s="667" t="s">
        <v>796</v>
      </c>
      <c r="E25" s="659">
        <v>1</v>
      </c>
      <c r="F25" s="640">
        <v>213180</v>
      </c>
      <c r="G25" s="639">
        <v>38000</v>
      </c>
      <c r="H25" s="660">
        <v>5.61</v>
      </c>
      <c r="I25" s="650">
        <v>1</v>
      </c>
      <c r="J25" s="651">
        <v>213180</v>
      </c>
      <c r="K25" s="650">
        <v>38000</v>
      </c>
      <c r="L25" s="746">
        <v>5.61</v>
      </c>
      <c r="M25" s="370"/>
      <c r="N25" s="777"/>
      <c r="O25" s="390"/>
      <c r="P25" s="362"/>
      <c r="Q25" s="373"/>
      <c r="R25" s="383"/>
      <c r="S25" s="390"/>
      <c r="T25" s="362"/>
      <c r="U25" s="378"/>
      <c r="V25" s="383"/>
      <c r="W25" s="390"/>
      <c r="X25" s="363"/>
      <c r="Y25" s="398"/>
      <c r="Z25" s="381"/>
      <c r="AA25" s="393"/>
      <c r="AB25" s="360"/>
      <c r="AC25" s="749"/>
    </row>
    <row r="26" spans="1:29" s="299" customFormat="1" x14ac:dyDescent="0.25">
      <c r="A26" s="241"/>
      <c r="B26" s="656" t="s">
        <v>152</v>
      </c>
      <c r="C26" s="748" t="s">
        <v>125</v>
      </c>
      <c r="D26" s="667" t="s">
        <v>796</v>
      </c>
      <c r="E26" s="659">
        <v>3</v>
      </c>
      <c r="F26" s="640">
        <v>193197.2</v>
      </c>
      <c r="G26" s="639">
        <v>4030</v>
      </c>
      <c r="H26" s="660">
        <v>47.94</v>
      </c>
      <c r="I26" s="650">
        <v>2</v>
      </c>
      <c r="J26" s="651">
        <v>168782.6</v>
      </c>
      <c r="K26" s="650">
        <v>3820</v>
      </c>
      <c r="L26" s="746">
        <v>44.18</v>
      </c>
      <c r="M26" s="370">
        <v>1</v>
      </c>
      <c r="N26" s="777">
        <v>24414.6</v>
      </c>
      <c r="O26" s="390">
        <v>210</v>
      </c>
      <c r="P26" s="362">
        <v>116.26</v>
      </c>
      <c r="Q26" s="373"/>
      <c r="R26" s="383"/>
      <c r="S26" s="390"/>
      <c r="T26" s="362"/>
      <c r="U26" s="378"/>
      <c r="V26" s="383"/>
      <c r="W26" s="390"/>
      <c r="X26" s="363"/>
      <c r="Y26" s="398"/>
      <c r="Z26" s="381"/>
      <c r="AA26" s="393"/>
      <c r="AB26" s="360"/>
      <c r="AC26" s="749"/>
    </row>
    <row r="27" spans="1:29" s="299" customFormat="1" x14ac:dyDescent="0.25">
      <c r="A27" s="241"/>
      <c r="B27" s="656" t="s">
        <v>153</v>
      </c>
      <c r="C27" s="748" t="s">
        <v>107</v>
      </c>
      <c r="D27" s="667" t="s">
        <v>796</v>
      </c>
      <c r="E27" s="659">
        <v>1</v>
      </c>
      <c r="F27" s="640">
        <v>15012.1</v>
      </c>
      <c r="G27" s="639">
        <v>230</v>
      </c>
      <c r="H27" s="660">
        <v>65.27</v>
      </c>
      <c r="I27" s="650">
        <v>1</v>
      </c>
      <c r="J27" s="651">
        <v>15012.1</v>
      </c>
      <c r="K27" s="650">
        <v>230</v>
      </c>
      <c r="L27" s="746">
        <v>65.27</v>
      </c>
      <c r="M27" s="370"/>
      <c r="N27" s="777"/>
      <c r="O27" s="390"/>
      <c r="P27" s="362"/>
      <c r="Q27" s="373"/>
      <c r="R27" s="383"/>
      <c r="S27" s="390"/>
      <c r="T27" s="362"/>
      <c r="U27" s="378"/>
      <c r="V27" s="383"/>
      <c r="W27" s="390"/>
      <c r="X27" s="363"/>
      <c r="Y27" s="398"/>
      <c r="Z27" s="381"/>
      <c r="AA27" s="393"/>
      <c r="AB27" s="360"/>
      <c r="AC27" s="749"/>
    </row>
    <row r="28" spans="1:29" s="299" customFormat="1" x14ac:dyDescent="0.25">
      <c r="A28" s="241"/>
      <c r="B28" s="656" t="s">
        <v>108</v>
      </c>
      <c r="C28" s="748" t="s">
        <v>107</v>
      </c>
      <c r="D28" s="667" t="s">
        <v>792</v>
      </c>
      <c r="E28" s="659">
        <v>2</v>
      </c>
      <c r="F28" s="640">
        <v>184667</v>
      </c>
      <c r="G28" s="639">
        <v>5150</v>
      </c>
      <c r="H28" s="660">
        <v>35.86</v>
      </c>
      <c r="I28" s="650">
        <v>2</v>
      </c>
      <c r="J28" s="651">
        <v>184667</v>
      </c>
      <c r="K28" s="650">
        <v>5150</v>
      </c>
      <c r="L28" s="746">
        <v>35.86</v>
      </c>
      <c r="M28" s="370"/>
      <c r="N28" s="777"/>
      <c r="O28" s="390"/>
      <c r="P28" s="362"/>
      <c r="Q28" s="373"/>
      <c r="R28" s="383"/>
      <c r="S28" s="390"/>
      <c r="T28" s="362"/>
      <c r="U28" s="378"/>
      <c r="V28" s="383"/>
      <c r="W28" s="390"/>
      <c r="X28" s="363"/>
      <c r="Y28" s="398"/>
      <c r="Z28" s="381"/>
      <c r="AA28" s="393"/>
      <c r="AB28" s="360"/>
      <c r="AC28" s="749"/>
    </row>
    <row r="29" spans="1:29" s="299" customFormat="1" x14ac:dyDescent="0.25">
      <c r="A29" s="241"/>
      <c r="B29" s="751" t="s">
        <v>1052</v>
      </c>
      <c r="C29" s="752" t="s">
        <v>109</v>
      </c>
      <c r="D29" s="753" t="s">
        <v>796</v>
      </c>
      <c r="E29" s="659">
        <v>1</v>
      </c>
      <c r="F29" s="640">
        <v>179033.4</v>
      </c>
      <c r="G29" s="639">
        <v>1820</v>
      </c>
      <c r="H29" s="660">
        <v>98.37</v>
      </c>
      <c r="I29" s="650">
        <v>1</v>
      </c>
      <c r="J29" s="651">
        <v>179033.4</v>
      </c>
      <c r="K29" s="650">
        <v>1820</v>
      </c>
      <c r="L29" s="746">
        <v>98.37</v>
      </c>
      <c r="M29" s="370"/>
      <c r="N29" s="777"/>
      <c r="O29" s="390"/>
      <c r="P29" s="362"/>
      <c r="Q29" s="373"/>
      <c r="R29" s="383"/>
      <c r="S29" s="390"/>
      <c r="T29" s="362"/>
      <c r="U29" s="378"/>
      <c r="V29" s="383"/>
      <c r="W29" s="390"/>
      <c r="X29" s="363"/>
      <c r="Y29" s="398"/>
      <c r="Z29" s="381"/>
      <c r="AA29" s="393"/>
      <c r="AB29" s="360"/>
      <c r="AC29" s="749"/>
    </row>
    <row r="30" spans="1:29" s="299" customFormat="1" x14ac:dyDescent="0.25">
      <c r="A30" s="241"/>
      <c r="B30" s="656" t="s">
        <v>110</v>
      </c>
      <c r="C30" s="748" t="s">
        <v>109</v>
      </c>
      <c r="D30" s="667" t="s">
        <v>792</v>
      </c>
      <c r="E30" s="659">
        <v>2</v>
      </c>
      <c r="F30" s="640">
        <v>182456</v>
      </c>
      <c r="G30" s="639">
        <v>4350</v>
      </c>
      <c r="H30" s="660">
        <v>41.94</v>
      </c>
      <c r="I30" s="650">
        <v>2</v>
      </c>
      <c r="J30" s="651">
        <v>182456</v>
      </c>
      <c r="K30" s="650">
        <v>4350</v>
      </c>
      <c r="L30" s="746">
        <v>41.94</v>
      </c>
      <c r="M30" s="370"/>
      <c r="N30" s="777"/>
      <c r="O30" s="390"/>
      <c r="P30" s="362"/>
      <c r="Q30" s="373"/>
      <c r="R30" s="383"/>
      <c r="S30" s="390"/>
      <c r="T30" s="362"/>
      <c r="U30" s="378"/>
      <c r="V30" s="383"/>
      <c r="W30" s="390"/>
      <c r="X30" s="363"/>
      <c r="Y30" s="398"/>
      <c r="Z30" s="381"/>
      <c r="AA30" s="393"/>
      <c r="AB30" s="360"/>
      <c r="AC30" s="749"/>
    </row>
    <row r="31" spans="1:29" s="299" customFormat="1" x14ac:dyDescent="0.25">
      <c r="A31" s="241"/>
      <c r="B31" s="656" t="s">
        <v>156</v>
      </c>
      <c r="C31" s="748" t="s">
        <v>157</v>
      </c>
      <c r="D31" s="667" t="s">
        <v>796</v>
      </c>
      <c r="E31" s="659">
        <v>1</v>
      </c>
      <c r="F31" s="640">
        <v>400228.5</v>
      </c>
      <c r="G31" s="639">
        <v>2350</v>
      </c>
      <c r="H31" s="660">
        <v>170.31</v>
      </c>
      <c r="I31" s="650"/>
      <c r="J31" s="651"/>
      <c r="K31" s="650"/>
      <c r="L31" s="746"/>
      <c r="M31" s="370">
        <v>1</v>
      </c>
      <c r="N31" s="777">
        <v>400228.5</v>
      </c>
      <c r="O31" s="390">
        <v>2350</v>
      </c>
      <c r="P31" s="362">
        <v>170.31</v>
      </c>
      <c r="Q31" s="373"/>
      <c r="R31" s="383"/>
      <c r="S31" s="390"/>
      <c r="T31" s="362"/>
      <c r="U31" s="378"/>
      <c r="V31" s="383"/>
      <c r="W31" s="390"/>
      <c r="X31" s="363"/>
      <c r="Y31" s="398"/>
      <c r="Z31" s="381"/>
      <c r="AA31" s="393"/>
      <c r="AB31" s="360"/>
      <c r="AC31" s="749"/>
    </row>
    <row r="32" spans="1:29" s="299" customFormat="1" ht="16.899999999999999" customHeight="1" x14ac:dyDescent="0.25">
      <c r="A32" s="241"/>
      <c r="B32" s="656" t="s">
        <v>1053</v>
      </c>
      <c r="C32" s="748" t="s">
        <v>158</v>
      </c>
      <c r="D32" s="667" t="s">
        <v>796</v>
      </c>
      <c r="E32" s="659">
        <v>1</v>
      </c>
      <c r="F32" s="640">
        <v>339957</v>
      </c>
      <c r="G32" s="639">
        <v>2700</v>
      </c>
      <c r="H32" s="660">
        <v>125.91</v>
      </c>
      <c r="I32" s="650">
        <v>1</v>
      </c>
      <c r="J32" s="651">
        <v>339957</v>
      </c>
      <c r="K32" s="650">
        <v>2700</v>
      </c>
      <c r="L32" s="746">
        <v>125.91</v>
      </c>
      <c r="M32" s="370"/>
      <c r="N32" s="777"/>
      <c r="O32" s="390"/>
      <c r="P32" s="362"/>
      <c r="Q32" s="373"/>
      <c r="R32" s="383"/>
      <c r="S32" s="390"/>
      <c r="T32" s="362"/>
      <c r="U32" s="378"/>
      <c r="V32" s="383"/>
      <c r="W32" s="390"/>
      <c r="X32" s="363"/>
      <c r="Y32" s="398"/>
      <c r="Z32" s="385"/>
      <c r="AA32" s="395"/>
      <c r="AB32" s="364"/>
      <c r="AC32" s="749"/>
    </row>
    <row r="33" spans="1:31" s="299" customFormat="1" x14ac:dyDescent="0.25">
      <c r="A33" s="241"/>
      <c r="B33" s="656" t="s">
        <v>160</v>
      </c>
      <c r="C33" s="748" t="s">
        <v>161</v>
      </c>
      <c r="D33" s="667" t="s">
        <v>796</v>
      </c>
      <c r="E33" s="659">
        <v>2</v>
      </c>
      <c r="F33" s="640">
        <v>14974.5</v>
      </c>
      <c r="G33" s="639">
        <v>167.5</v>
      </c>
      <c r="H33" s="660">
        <v>89.4</v>
      </c>
      <c r="I33" s="650"/>
      <c r="J33" s="651"/>
      <c r="K33" s="650"/>
      <c r="L33" s="746"/>
      <c r="M33" s="370">
        <v>1</v>
      </c>
      <c r="N33" s="777">
        <v>7212</v>
      </c>
      <c r="O33" s="390">
        <v>100</v>
      </c>
      <c r="P33" s="362">
        <v>72.12</v>
      </c>
      <c r="Q33" s="373">
        <v>1</v>
      </c>
      <c r="R33" s="383">
        <v>7762.5</v>
      </c>
      <c r="S33" s="390">
        <v>67.5</v>
      </c>
      <c r="T33" s="362">
        <v>115</v>
      </c>
      <c r="U33" s="378"/>
      <c r="V33" s="383"/>
      <c r="W33" s="390"/>
      <c r="X33" s="363"/>
      <c r="Y33" s="398"/>
      <c r="Z33" s="381"/>
      <c r="AA33" s="393"/>
      <c r="AB33" s="360"/>
      <c r="AC33" s="749"/>
      <c r="AE33" s="754"/>
    </row>
    <row r="34" spans="1:31" s="299" customFormat="1" x14ac:dyDescent="0.25">
      <c r="A34" s="241"/>
      <c r="B34" s="656" t="s">
        <v>1054</v>
      </c>
      <c r="C34" s="748" t="s">
        <v>1049</v>
      </c>
      <c r="D34" s="667" t="s">
        <v>796</v>
      </c>
      <c r="E34" s="659">
        <v>1</v>
      </c>
      <c r="F34" s="640">
        <v>5050</v>
      </c>
      <c r="G34" s="639">
        <v>100</v>
      </c>
      <c r="H34" s="660">
        <v>50.5</v>
      </c>
      <c r="I34" s="650">
        <v>1</v>
      </c>
      <c r="J34" s="651">
        <v>5050</v>
      </c>
      <c r="K34" s="650">
        <v>100</v>
      </c>
      <c r="L34" s="746">
        <v>50.5</v>
      </c>
      <c r="M34" s="370"/>
      <c r="N34" s="777"/>
      <c r="O34" s="390"/>
      <c r="P34" s="362"/>
      <c r="Q34" s="373"/>
      <c r="R34" s="383"/>
      <c r="S34" s="390"/>
      <c r="T34" s="362"/>
      <c r="U34" s="378"/>
      <c r="V34" s="383"/>
      <c r="W34" s="390"/>
      <c r="X34" s="363"/>
      <c r="Y34" s="398"/>
      <c r="Z34" s="381"/>
      <c r="AA34" s="393"/>
      <c r="AB34" s="360"/>
      <c r="AC34" s="749"/>
    </row>
    <row r="35" spans="1:31" s="299" customFormat="1" x14ac:dyDescent="0.25">
      <c r="A35" s="241"/>
      <c r="B35" s="656" t="s">
        <v>162</v>
      </c>
      <c r="C35" s="748" t="s">
        <v>163</v>
      </c>
      <c r="D35" s="667" t="s">
        <v>796</v>
      </c>
      <c r="E35" s="659">
        <v>1</v>
      </c>
      <c r="F35" s="640">
        <v>45162</v>
      </c>
      <c r="G35" s="639">
        <v>300</v>
      </c>
      <c r="H35" s="660">
        <v>150.54</v>
      </c>
      <c r="I35" s="650"/>
      <c r="J35" s="651"/>
      <c r="K35" s="650"/>
      <c r="L35" s="746"/>
      <c r="M35" s="370">
        <v>1</v>
      </c>
      <c r="N35" s="777">
        <v>45162</v>
      </c>
      <c r="O35" s="390">
        <v>300</v>
      </c>
      <c r="P35" s="362">
        <v>150.54</v>
      </c>
      <c r="Q35" s="373"/>
      <c r="R35" s="383"/>
      <c r="S35" s="390"/>
      <c r="T35" s="362"/>
      <c r="U35" s="378"/>
      <c r="V35" s="383"/>
      <c r="W35" s="390"/>
      <c r="X35" s="363"/>
      <c r="Y35" s="398"/>
      <c r="Z35" s="381"/>
      <c r="AA35" s="393"/>
      <c r="AB35" s="360"/>
      <c r="AC35" s="749"/>
    </row>
    <row r="36" spans="1:31" s="299" customFormat="1" x14ac:dyDescent="0.25">
      <c r="A36" s="241"/>
      <c r="B36" s="751" t="s">
        <v>164</v>
      </c>
      <c r="C36" s="752" t="s">
        <v>165</v>
      </c>
      <c r="D36" s="753" t="s">
        <v>796</v>
      </c>
      <c r="E36" s="659">
        <v>1</v>
      </c>
      <c r="F36" s="640">
        <v>3675.6</v>
      </c>
      <c r="G36" s="639">
        <v>10</v>
      </c>
      <c r="H36" s="660">
        <v>367.56</v>
      </c>
      <c r="I36" s="650"/>
      <c r="J36" s="651"/>
      <c r="K36" s="650"/>
      <c r="L36" s="746"/>
      <c r="M36" s="370">
        <v>1</v>
      </c>
      <c r="N36" s="777">
        <v>3675.6</v>
      </c>
      <c r="O36" s="390">
        <v>10</v>
      </c>
      <c r="P36" s="362">
        <v>367.56</v>
      </c>
      <c r="Q36" s="373"/>
      <c r="R36" s="383"/>
      <c r="S36" s="390"/>
      <c r="T36" s="362"/>
      <c r="U36" s="378"/>
      <c r="V36" s="383"/>
      <c r="W36" s="390"/>
      <c r="X36" s="363"/>
      <c r="Y36" s="398"/>
      <c r="Z36" s="381"/>
      <c r="AA36" s="393"/>
      <c r="AB36" s="360"/>
      <c r="AC36" s="749"/>
    </row>
    <row r="37" spans="1:31" s="299" customFormat="1" x14ac:dyDescent="0.25">
      <c r="A37" s="241"/>
      <c r="B37" s="656" t="s">
        <v>1055</v>
      </c>
      <c r="C37" s="748" t="s">
        <v>1056</v>
      </c>
      <c r="D37" s="667" t="s">
        <v>796</v>
      </c>
      <c r="E37" s="659">
        <v>1</v>
      </c>
      <c r="F37" s="640">
        <v>212892.2</v>
      </c>
      <c r="G37" s="639">
        <v>1810</v>
      </c>
      <c r="H37" s="660">
        <v>117.62</v>
      </c>
      <c r="I37" s="650"/>
      <c r="J37" s="651"/>
      <c r="K37" s="650"/>
      <c r="L37" s="746"/>
      <c r="M37" s="370">
        <v>1</v>
      </c>
      <c r="N37" s="777">
        <v>212892.2</v>
      </c>
      <c r="O37" s="390">
        <v>1810</v>
      </c>
      <c r="P37" s="362">
        <v>117.62</v>
      </c>
      <c r="Q37" s="373"/>
      <c r="R37" s="383"/>
      <c r="S37" s="390"/>
      <c r="T37" s="362"/>
      <c r="U37" s="378"/>
      <c r="V37" s="383"/>
      <c r="W37" s="390"/>
      <c r="X37" s="363"/>
      <c r="Y37" s="398"/>
      <c r="Z37" s="381"/>
      <c r="AA37" s="393"/>
      <c r="AB37" s="360"/>
      <c r="AC37" s="749"/>
    </row>
    <row r="38" spans="1:31" s="299" customFormat="1" x14ac:dyDescent="0.25">
      <c r="A38" s="241"/>
      <c r="B38" s="656" t="s">
        <v>1057</v>
      </c>
      <c r="C38" s="748" t="s">
        <v>1058</v>
      </c>
      <c r="D38" s="667" t="s">
        <v>796</v>
      </c>
      <c r="E38" s="659">
        <v>1</v>
      </c>
      <c r="F38" s="640">
        <v>96082.8</v>
      </c>
      <c r="G38" s="639">
        <v>1320</v>
      </c>
      <c r="H38" s="660">
        <v>72.790000000000006</v>
      </c>
      <c r="I38" s="650">
        <v>1</v>
      </c>
      <c r="J38" s="651">
        <v>96082.8</v>
      </c>
      <c r="K38" s="650">
        <v>1320</v>
      </c>
      <c r="L38" s="746">
        <v>72.790000000000006</v>
      </c>
      <c r="M38" s="370"/>
      <c r="N38" s="777"/>
      <c r="O38" s="390"/>
      <c r="P38" s="362"/>
      <c r="Q38" s="373"/>
      <c r="R38" s="383"/>
      <c r="S38" s="390"/>
      <c r="T38" s="362"/>
      <c r="U38" s="378"/>
      <c r="V38" s="383"/>
      <c r="W38" s="390"/>
      <c r="X38" s="363"/>
      <c r="Y38" s="398"/>
      <c r="Z38" s="381"/>
      <c r="AA38" s="393"/>
      <c r="AB38" s="360"/>
      <c r="AC38" s="749"/>
    </row>
    <row r="39" spans="1:31" s="299" customFormat="1" x14ac:dyDescent="0.25">
      <c r="A39" s="241"/>
      <c r="B39" s="656" t="s">
        <v>166</v>
      </c>
      <c r="C39" s="748" t="s">
        <v>167</v>
      </c>
      <c r="D39" s="667" t="s">
        <v>797</v>
      </c>
      <c r="E39" s="659">
        <v>2</v>
      </c>
      <c r="F39" s="640">
        <v>33549.5</v>
      </c>
      <c r="G39" s="639">
        <v>7040</v>
      </c>
      <c r="H39" s="660">
        <v>4.7699999999999996</v>
      </c>
      <c r="I39" s="650">
        <v>1</v>
      </c>
      <c r="J39" s="651">
        <v>1356.6</v>
      </c>
      <c r="K39" s="650">
        <v>510</v>
      </c>
      <c r="L39" s="746">
        <v>2.66</v>
      </c>
      <c r="M39" s="370">
        <v>1</v>
      </c>
      <c r="N39" s="777">
        <v>32192.9</v>
      </c>
      <c r="O39" s="390">
        <v>6530</v>
      </c>
      <c r="P39" s="362">
        <v>4.93</v>
      </c>
      <c r="Q39" s="373"/>
      <c r="R39" s="383"/>
      <c r="S39" s="390"/>
      <c r="T39" s="362"/>
      <c r="U39" s="378"/>
      <c r="V39" s="383"/>
      <c r="W39" s="390"/>
      <c r="X39" s="363"/>
      <c r="Y39" s="398"/>
      <c r="Z39" s="381"/>
      <c r="AA39" s="393"/>
      <c r="AB39" s="360"/>
      <c r="AC39" s="749"/>
    </row>
    <row r="40" spans="1:31" s="299" customFormat="1" x14ac:dyDescent="0.25">
      <c r="A40" s="241"/>
      <c r="B40" s="656" t="s">
        <v>168</v>
      </c>
      <c r="C40" s="748" t="s">
        <v>169</v>
      </c>
      <c r="D40" s="667" t="s">
        <v>797</v>
      </c>
      <c r="E40" s="659">
        <v>4</v>
      </c>
      <c r="F40" s="640">
        <v>43672.23</v>
      </c>
      <c r="G40" s="639">
        <v>10667</v>
      </c>
      <c r="H40" s="660">
        <v>4.09</v>
      </c>
      <c r="I40" s="650">
        <v>1</v>
      </c>
      <c r="J40" s="651">
        <v>4372.3999999999996</v>
      </c>
      <c r="K40" s="650">
        <v>340</v>
      </c>
      <c r="L40" s="746">
        <v>12.86</v>
      </c>
      <c r="M40" s="370">
        <v>1</v>
      </c>
      <c r="N40" s="777">
        <v>20169</v>
      </c>
      <c r="O40" s="390">
        <v>8300</v>
      </c>
      <c r="P40" s="362">
        <v>2.4300000000000002</v>
      </c>
      <c r="Q40" s="373">
        <v>2</v>
      </c>
      <c r="R40" s="383">
        <v>19130.830000000002</v>
      </c>
      <c r="S40" s="390">
        <v>2027</v>
      </c>
      <c r="T40" s="362">
        <v>9.44</v>
      </c>
      <c r="U40" s="378"/>
      <c r="V40" s="383"/>
      <c r="W40" s="390"/>
      <c r="X40" s="363"/>
      <c r="Y40" s="398"/>
      <c r="Z40" s="381"/>
      <c r="AA40" s="393"/>
      <c r="AB40" s="360"/>
      <c r="AC40" s="749"/>
    </row>
    <row r="41" spans="1:31" s="299" customFormat="1" x14ac:dyDescent="0.25">
      <c r="A41" s="241"/>
      <c r="B41" s="656" t="s">
        <v>170</v>
      </c>
      <c r="C41" s="748" t="s">
        <v>171</v>
      </c>
      <c r="D41" s="667" t="s">
        <v>797</v>
      </c>
      <c r="E41" s="659">
        <v>2</v>
      </c>
      <c r="F41" s="640">
        <v>62241</v>
      </c>
      <c r="G41" s="639">
        <v>172200</v>
      </c>
      <c r="H41" s="660">
        <v>0.36</v>
      </c>
      <c r="I41" s="650">
        <v>1</v>
      </c>
      <c r="J41" s="651">
        <v>59004</v>
      </c>
      <c r="K41" s="650">
        <v>163900</v>
      </c>
      <c r="L41" s="746">
        <v>0.36</v>
      </c>
      <c r="M41" s="370">
        <v>1</v>
      </c>
      <c r="N41" s="777">
        <v>3237</v>
      </c>
      <c r="O41" s="390">
        <v>8300</v>
      </c>
      <c r="P41" s="362">
        <v>0.39</v>
      </c>
      <c r="Q41" s="373"/>
      <c r="R41" s="383"/>
      <c r="S41" s="390"/>
      <c r="T41" s="362"/>
      <c r="U41" s="378"/>
      <c r="V41" s="383"/>
      <c r="W41" s="390"/>
      <c r="X41" s="363"/>
      <c r="Y41" s="398"/>
      <c r="Z41" s="381"/>
      <c r="AA41" s="393"/>
      <c r="AB41" s="360"/>
      <c r="AC41" s="749"/>
    </row>
    <row r="42" spans="1:31" s="299" customFormat="1" x14ac:dyDescent="0.25">
      <c r="A42" s="241"/>
      <c r="B42" s="656" t="s">
        <v>799</v>
      </c>
      <c r="C42" s="748" t="s">
        <v>800</v>
      </c>
      <c r="D42" s="667" t="s">
        <v>801</v>
      </c>
      <c r="E42" s="659">
        <v>1</v>
      </c>
      <c r="F42" s="640">
        <v>29624</v>
      </c>
      <c r="G42" s="639">
        <v>1400</v>
      </c>
      <c r="H42" s="660">
        <v>21.16</v>
      </c>
      <c r="I42" s="650"/>
      <c r="J42" s="651"/>
      <c r="K42" s="650"/>
      <c r="L42" s="746"/>
      <c r="M42" s="370">
        <v>1</v>
      </c>
      <c r="N42" s="777">
        <v>29624</v>
      </c>
      <c r="O42" s="390">
        <v>1400</v>
      </c>
      <c r="P42" s="362">
        <v>21.16</v>
      </c>
      <c r="Q42" s="373"/>
      <c r="R42" s="383"/>
      <c r="S42" s="390"/>
      <c r="T42" s="362"/>
      <c r="U42" s="378"/>
      <c r="V42" s="383"/>
      <c r="W42" s="390"/>
      <c r="X42" s="363"/>
      <c r="Y42" s="398"/>
      <c r="Z42" s="381"/>
      <c r="AA42" s="393"/>
      <c r="AB42" s="360"/>
      <c r="AC42" s="749"/>
    </row>
    <row r="43" spans="1:31" s="299" customFormat="1" x14ac:dyDescent="0.25">
      <c r="A43" s="241"/>
      <c r="B43" s="656" t="s">
        <v>173</v>
      </c>
      <c r="C43" s="748" t="s">
        <v>174</v>
      </c>
      <c r="D43" s="667" t="s">
        <v>801</v>
      </c>
      <c r="E43" s="659">
        <v>1</v>
      </c>
      <c r="F43" s="640">
        <v>850.5</v>
      </c>
      <c r="G43" s="639">
        <v>10</v>
      </c>
      <c r="H43" s="660">
        <v>85.05</v>
      </c>
      <c r="I43" s="650"/>
      <c r="J43" s="651"/>
      <c r="K43" s="650"/>
      <c r="L43" s="746"/>
      <c r="M43" s="370">
        <v>1</v>
      </c>
      <c r="N43" s="777">
        <v>850.5</v>
      </c>
      <c r="O43" s="390">
        <v>10</v>
      </c>
      <c r="P43" s="362">
        <v>85.05</v>
      </c>
      <c r="Q43" s="373"/>
      <c r="R43" s="383"/>
      <c r="S43" s="390"/>
      <c r="T43" s="362"/>
      <c r="U43" s="378"/>
      <c r="V43" s="383"/>
      <c r="W43" s="390"/>
      <c r="X43" s="363"/>
      <c r="Y43" s="398"/>
      <c r="Z43" s="381"/>
      <c r="AA43" s="393"/>
      <c r="AB43" s="360"/>
      <c r="AC43" s="749"/>
    </row>
    <row r="44" spans="1:31" s="299" customFormat="1" x14ac:dyDescent="0.25">
      <c r="A44" s="241"/>
      <c r="B44" s="656" t="s">
        <v>175</v>
      </c>
      <c r="C44" s="748" t="s">
        <v>176</v>
      </c>
      <c r="D44" s="667" t="s">
        <v>801</v>
      </c>
      <c r="E44" s="659">
        <v>2</v>
      </c>
      <c r="F44" s="640">
        <v>69196</v>
      </c>
      <c r="G44" s="639">
        <v>6050</v>
      </c>
      <c r="H44" s="660">
        <v>11.44</v>
      </c>
      <c r="I44" s="650">
        <v>2</v>
      </c>
      <c r="J44" s="651">
        <v>69196</v>
      </c>
      <c r="K44" s="650">
        <v>6050</v>
      </c>
      <c r="L44" s="746">
        <v>11.44</v>
      </c>
      <c r="M44" s="370"/>
      <c r="N44" s="777"/>
      <c r="O44" s="390"/>
      <c r="P44" s="362"/>
      <c r="Q44" s="373"/>
      <c r="R44" s="383"/>
      <c r="S44" s="390"/>
      <c r="T44" s="362"/>
      <c r="U44" s="378"/>
      <c r="V44" s="383"/>
      <c r="W44" s="390"/>
      <c r="X44" s="363"/>
      <c r="Y44" s="398"/>
      <c r="Z44" s="381"/>
      <c r="AA44" s="393"/>
      <c r="AB44" s="360"/>
      <c r="AC44" s="749"/>
    </row>
    <row r="45" spans="1:31" s="299" customFormat="1" x14ac:dyDescent="0.25">
      <c r="A45" s="241"/>
      <c r="B45" s="656" t="s">
        <v>177</v>
      </c>
      <c r="C45" s="748" t="s">
        <v>178</v>
      </c>
      <c r="D45" s="667" t="s">
        <v>1059</v>
      </c>
      <c r="E45" s="659">
        <v>1</v>
      </c>
      <c r="F45" s="640">
        <v>2652.35</v>
      </c>
      <c r="G45" s="639">
        <v>1</v>
      </c>
      <c r="H45" s="660">
        <v>2652.35</v>
      </c>
      <c r="I45" s="650">
        <v>1</v>
      </c>
      <c r="J45" s="651">
        <v>2652.35</v>
      </c>
      <c r="K45" s="650">
        <v>1</v>
      </c>
      <c r="L45" s="746">
        <v>2652.35</v>
      </c>
      <c r="M45" s="370"/>
      <c r="N45" s="777"/>
      <c r="O45" s="390"/>
      <c r="P45" s="362"/>
      <c r="Q45" s="373"/>
      <c r="R45" s="383"/>
      <c r="S45" s="390"/>
      <c r="T45" s="362"/>
      <c r="U45" s="378"/>
      <c r="V45" s="383"/>
      <c r="W45" s="390"/>
      <c r="X45" s="363"/>
      <c r="Y45" s="398"/>
      <c r="Z45" s="381"/>
      <c r="AA45" s="393"/>
      <c r="AB45" s="360"/>
      <c r="AC45" s="749"/>
    </row>
    <row r="46" spans="1:31" s="299" customFormat="1" x14ac:dyDescent="0.25">
      <c r="A46" s="241"/>
      <c r="B46" s="656" t="s">
        <v>179</v>
      </c>
      <c r="C46" s="748" t="s">
        <v>180</v>
      </c>
      <c r="D46" s="667" t="s">
        <v>1059</v>
      </c>
      <c r="E46" s="659">
        <v>1</v>
      </c>
      <c r="F46" s="640">
        <v>22247.91</v>
      </c>
      <c r="G46" s="639">
        <v>3</v>
      </c>
      <c r="H46" s="660">
        <v>7415.97</v>
      </c>
      <c r="I46" s="650">
        <v>1</v>
      </c>
      <c r="J46" s="651">
        <v>22247.91</v>
      </c>
      <c r="K46" s="650">
        <v>3</v>
      </c>
      <c r="L46" s="746">
        <v>7415.97</v>
      </c>
      <c r="M46" s="370"/>
      <c r="N46" s="777"/>
      <c r="O46" s="390"/>
      <c r="P46" s="362"/>
      <c r="Q46" s="373"/>
      <c r="R46" s="383"/>
      <c r="S46" s="390"/>
      <c r="T46" s="362"/>
      <c r="U46" s="378"/>
      <c r="V46" s="383"/>
      <c r="W46" s="390"/>
      <c r="X46" s="363"/>
      <c r="Y46" s="398"/>
      <c r="Z46" s="381"/>
      <c r="AA46" s="393"/>
      <c r="AB46" s="360"/>
      <c r="AC46" s="749"/>
    </row>
    <row r="47" spans="1:31" s="299" customFormat="1" x14ac:dyDescent="0.25">
      <c r="A47" s="241"/>
      <c r="B47" s="656" t="s">
        <v>5</v>
      </c>
      <c r="C47" s="748" t="s">
        <v>4</v>
      </c>
      <c r="D47" s="667" t="s">
        <v>801</v>
      </c>
      <c r="E47" s="659">
        <v>30</v>
      </c>
      <c r="F47" s="640">
        <v>534538.94999999995</v>
      </c>
      <c r="G47" s="639">
        <v>4794.3999999999996</v>
      </c>
      <c r="H47" s="660">
        <v>111.49</v>
      </c>
      <c r="I47" s="650">
        <v>9</v>
      </c>
      <c r="J47" s="651">
        <v>80833.62</v>
      </c>
      <c r="K47" s="650">
        <v>750</v>
      </c>
      <c r="L47" s="746">
        <v>107.78</v>
      </c>
      <c r="M47" s="370">
        <v>6</v>
      </c>
      <c r="N47" s="777">
        <v>181766.07</v>
      </c>
      <c r="O47" s="390">
        <v>1401</v>
      </c>
      <c r="P47" s="362">
        <v>129.74</v>
      </c>
      <c r="Q47" s="373">
        <v>10</v>
      </c>
      <c r="R47" s="383">
        <v>167476.31000000003</v>
      </c>
      <c r="S47" s="390">
        <v>1559</v>
      </c>
      <c r="T47" s="362">
        <v>107.43</v>
      </c>
      <c r="U47" s="378">
        <v>5</v>
      </c>
      <c r="V47" s="383">
        <v>104462.95000000001</v>
      </c>
      <c r="W47" s="390">
        <v>1084.4000000000001</v>
      </c>
      <c r="X47" s="363">
        <v>96.33</v>
      </c>
      <c r="Y47" s="398"/>
      <c r="Z47" s="381"/>
      <c r="AA47" s="393"/>
      <c r="AB47" s="360"/>
      <c r="AC47" s="749"/>
    </row>
    <row r="48" spans="1:31" s="299" customFormat="1" x14ac:dyDescent="0.25">
      <c r="A48" s="241"/>
      <c r="B48" s="656" t="s">
        <v>7</v>
      </c>
      <c r="C48" s="748" t="s">
        <v>6</v>
      </c>
      <c r="D48" s="667" t="s">
        <v>801</v>
      </c>
      <c r="E48" s="659">
        <v>29</v>
      </c>
      <c r="F48" s="640">
        <v>267052.63</v>
      </c>
      <c r="G48" s="639">
        <v>1949</v>
      </c>
      <c r="H48" s="660">
        <v>137.02000000000001</v>
      </c>
      <c r="I48" s="650">
        <v>6</v>
      </c>
      <c r="J48" s="651">
        <v>24580.13</v>
      </c>
      <c r="K48" s="650">
        <v>152</v>
      </c>
      <c r="L48" s="746">
        <v>161.71</v>
      </c>
      <c r="M48" s="370">
        <v>4</v>
      </c>
      <c r="N48" s="777">
        <v>18199.86</v>
      </c>
      <c r="O48" s="390">
        <v>98</v>
      </c>
      <c r="P48" s="362">
        <v>185.71</v>
      </c>
      <c r="Q48" s="373">
        <v>10</v>
      </c>
      <c r="R48" s="383">
        <v>119925.34000000001</v>
      </c>
      <c r="S48" s="390">
        <v>886.2</v>
      </c>
      <c r="T48" s="362">
        <v>135.33000000000001</v>
      </c>
      <c r="U48" s="378">
        <v>8</v>
      </c>
      <c r="V48" s="383">
        <v>101547.28</v>
      </c>
      <c r="W48" s="390">
        <v>806.8</v>
      </c>
      <c r="X48" s="363">
        <v>125.86</v>
      </c>
      <c r="Y48" s="398">
        <v>1</v>
      </c>
      <c r="Z48" s="381">
        <v>2800.02</v>
      </c>
      <c r="AA48" s="393">
        <v>6</v>
      </c>
      <c r="AB48" s="360">
        <v>466.67</v>
      </c>
      <c r="AC48" s="749"/>
    </row>
    <row r="49" spans="1:29" s="299" customFormat="1" x14ac:dyDescent="0.25">
      <c r="A49" s="241"/>
      <c r="B49" s="656" t="s">
        <v>90</v>
      </c>
      <c r="C49" s="748" t="s">
        <v>89</v>
      </c>
      <c r="D49" s="667" t="s">
        <v>801</v>
      </c>
      <c r="E49" s="659">
        <v>6</v>
      </c>
      <c r="F49" s="640">
        <v>19969.2</v>
      </c>
      <c r="G49" s="639">
        <v>106</v>
      </c>
      <c r="H49" s="660">
        <v>188.39</v>
      </c>
      <c r="I49" s="650">
        <v>2</v>
      </c>
      <c r="J49" s="651">
        <v>1640</v>
      </c>
      <c r="K49" s="650">
        <v>18</v>
      </c>
      <c r="L49" s="746">
        <v>91.11</v>
      </c>
      <c r="M49" s="370"/>
      <c r="N49" s="777"/>
      <c r="O49" s="390"/>
      <c r="P49" s="362"/>
      <c r="Q49" s="373">
        <v>3</v>
      </c>
      <c r="R49" s="383">
        <v>14541.7</v>
      </c>
      <c r="S49" s="390">
        <v>58</v>
      </c>
      <c r="T49" s="362">
        <v>250.72</v>
      </c>
      <c r="U49" s="378">
        <v>1</v>
      </c>
      <c r="V49" s="383">
        <v>3787.5</v>
      </c>
      <c r="W49" s="390">
        <v>30</v>
      </c>
      <c r="X49" s="363">
        <v>126.25</v>
      </c>
      <c r="Y49" s="398"/>
      <c r="Z49" s="381"/>
      <c r="AA49" s="393"/>
      <c r="AB49" s="360"/>
      <c r="AC49" s="749"/>
    </row>
    <row r="50" spans="1:29" s="299" customFormat="1" x14ac:dyDescent="0.25">
      <c r="A50" s="241"/>
      <c r="B50" s="656" t="s">
        <v>1003</v>
      </c>
      <c r="C50" s="748" t="s">
        <v>1004</v>
      </c>
      <c r="D50" s="667" t="s">
        <v>801</v>
      </c>
      <c r="E50" s="659">
        <v>1</v>
      </c>
      <c r="F50" s="640">
        <v>6411.96</v>
      </c>
      <c r="G50" s="639">
        <v>12</v>
      </c>
      <c r="H50" s="660">
        <v>534.33000000000004</v>
      </c>
      <c r="I50" s="650"/>
      <c r="J50" s="651"/>
      <c r="K50" s="650"/>
      <c r="L50" s="746"/>
      <c r="M50" s="370">
        <v>1</v>
      </c>
      <c r="N50" s="777">
        <v>6411.96</v>
      </c>
      <c r="O50" s="390">
        <v>12</v>
      </c>
      <c r="P50" s="362">
        <v>534.33000000000004</v>
      </c>
      <c r="Q50" s="373"/>
      <c r="R50" s="383"/>
      <c r="S50" s="390"/>
      <c r="T50" s="362"/>
      <c r="U50" s="378"/>
      <c r="V50" s="383"/>
      <c r="W50" s="390"/>
      <c r="X50" s="363"/>
      <c r="Y50" s="398"/>
      <c r="Z50" s="381"/>
      <c r="AA50" s="393"/>
      <c r="AB50" s="360"/>
      <c r="AC50" s="749"/>
    </row>
    <row r="51" spans="1:29" s="299" customFormat="1" x14ac:dyDescent="0.25">
      <c r="A51" s="241"/>
      <c r="B51" s="656" t="s">
        <v>181</v>
      </c>
      <c r="C51" s="748" t="s">
        <v>95</v>
      </c>
      <c r="D51" s="667" t="s">
        <v>796</v>
      </c>
      <c r="E51" s="659">
        <v>7</v>
      </c>
      <c r="F51" s="640">
        <v>259995.45999999996</v>
      </c>
      <c r="G51" s="639">
        <v>4499</v>
      </c>
      <c r="H51" s="660">
        <v>57.79</v>
      </c>
      <c r="I51" s="650">
        <v>3</v>
      </c>
      <c r="J51" s="651">
        <v>51400</v>
      </c>
      <c r="K51" s="650">
        <v>1120</v>
      </c>
      <c r="L51" s="746">
        <v>45.89</v>
      </c>
      <c r="M51" s="370">
        <v>1</v>
      </c>
      <c r="N51" s="777">
        <v>83981.46</v>
      </c>
      <c r="O51" s="390">
        <v>739</v>
      </c>
      <c r="P51" s="362">
        <v>113.64</v>
      </c>
      <c r="Q51" s="374">
        <v>3</v>
      </c>
      <c r="R51" s="383">
        <v>124614</v>
      </c>
      <c r="S51" s="390">
        <v>2640</v>
      </c>
      <c r="T51" s="362">
        <v>47.2</v>
      </c>
      <c r="U51" s="378"/>
      <c r="V51" s="383"/>
      <c r="W51" s="390"/>
      <c r="X51" s="363"/>
      <c r="Y51" s="398"/>
      <c r="Z51" s="381"/>
      <c r="AA51" s="393"/>
      <c r="AB51" s="360"/>
      <c r="AC51" s="749"/>
    </row>
    <row r="52" spans="1:29" s="299" customFormat="1" x14ac:dyDescent="0.25">
      <c r="A52" s="241"/>
      <c r="B52" s="656" t="s">
        <v>96</v>
      </c>
      <c r="C52" s="750" t="s">
        <v>95</v>
      </c>
      <c r="D52" s="667" t="s">
        <v>792</v>
      </c>
      <c r="E52" s="659">
        <v>13</v>
      </c>
      <c r="F52" s="640">
        <v>159568.19</v>
      </c>
      <c r="G52" s="639">
        <v>4343</v>
      </c>
      <c r="H52" s="660">
        <v>36.74</v>
      </c>
      <c r="I52" s="650">
        <v>2</v>
      </c>
      <c r="J52" s="651">
        <v>7737.79</v>
      </c>
      <c r="K52" s="650">
        <v>163</v>
      </c>
      <c r="L52" s="746">
        <v>47.47</v>
      </c>
      <c r="M52" s="370">
        <v>2</v>
      </c>
      <c r="N52" s="777">
        <v>15830.4</v>
      </c>
      <c r="O52" s="390">
        <v>420</v>
      </c>
      <c r="P52" s="362">
        <v>37.69</v>
      </c>
      <c r="Q52" s="373">
        <v>5</v>
      </c>
      <c r="R52" s="383">
        <v>61755.3</v>
      </c>
      <c r="S52" s="390">
        <v>2080</v>
      </c>
      <c r="T52" s="362">
        <v>29.69</v>
      </c>
      <c r="U52" s="378">
        <v>3</v>
      </c>
      <c r="V52" s="383">
        <v>73744.7</v>
      </c>
      <c r="W52" s="390">
        <v>1670</v>
      </c>
      <c r="X52" s="363">
        <v>44.16</v>
      </c>
      <c r="Y52" s="398">
        <v>1</v>
      </c>
      <c r="Z52" s="381">
        <v>500</v>
      </c>
      <c r="AA52" s="393">
        <v>10</v>
      </c>
      <c r="AB52" s="360">
        <v>50</v>
      </c>
      <c r="AC52" s="749"/>
    </row>
    <row r="53" spans="1:29" s="299" customFormat="1" x14ac:dyDescent="0.25">
      <c r="A53" s="241"/>
      <c r="B53" s="751" t="s">
        <v>9</v>
      </c>
      <c r="C53" s="752" t="s">
        <v>8</v>
      </c>
      <c r="D53" s="753" t="s">
        <v>801</v>
      </c>
      <c r="E53" s="659">
        <v>2</v>
      </c>
      <c r="F53" s="640">
        <v>17836.939999999999</v>
      </c>
      <c r="G53" s="639">
        <v>71</v>
      </c>
      <c r="H53" s="660">
        <v>251.22</v>
      </c>
      <c r="I53" s="650">
        <v>2</v>
      </c>
      <c r="J53" s="651">
        <v>17836.939999999999</v>
      </c>
      <c r="K53" s="650">
        <v>71</v>
      </c>
      <c r="L53" s="746">
        <v>251.22</v>
      </c>
      <c r="M53" s="370"/>
      <c r="N53" s="777"/>
      <c r="O53" s="390"/>
      <c r="P53" s="362"/>
      <c r="Q53" s="373"/>
      <c r="R53" s="383"/>
      <c r="S53" s="390"/>
      <c r="T53" s="362"/>
      <c r="U53" s="378"/>
      <c r="V53" s="383"/>
      <c r="W53" s="390"/>
      <c r="X53" s="363"/>
      <c r="Y53" s="398"/>
      <c r="Z53" s="381"/>
      <c r="AA53" s="393"/>
      <c r="AB53" s="360"/>
      <c r="AC53" s="749"/>
    </row>
    <row r="54" spans="1:29" s="299" customFormat="1" x14ac:dyDescent="0.25">
      <c r="A54" s="241"/>
      <c r="B54" s="656" t="s">
        <v>11</v>
      </c>
      <c r="C54" s="750" t="s">
        <v>10</v>
      </c>
      <c r="D54" s="667" t="s">
        <v>801</v>
      </c>
      <c r="E54" s="659">
        <v>17</v>
      </c>
      <c r="F54" s="640">
        <v>326291.58</v>
      </c>
      <c r="G54" s="639">
        <v>1133</v>
      </c>
      <c r="H54" s="660">
        <v>287.99</v>
      </c>
      <c r="I54" s="650">
        <v>4</v>
      </c>
      <c r="J54" s="651">
        <v>109806.15000000001</v>
      </c>
      <c r="K54" s="650">
        <v>412</v>
      </c>
      <c r="L54" s="746">
        <v>266.52</v>
      </c>
      <c r="M54" s="370">
        <v>3</v>
      </c>
      <c r="N54" s="777">
        <v>59597.29</v>
      </c>
      <c r="O54" s="390">
        <v>213</v>
      </c>
      <c r="P54" s="362">
        <v>279.8</v>
      </c>
      <c r="Q54" s="373">
        <v>7</v>
      </c>
      <c r="R54" s="383">
        <v>89964.260000000009</v>
      </c>
      <c r="S54" s="390">
        <v>292</v>
      </c>
      <c r="T54" s="362">
        <v>308.10000000000002</v>
      </c>
      <c r="U54" s="378">
        <v>3</v>
      </c>
      <c r="V54" s="383">
        <v>66923.88</v>
      </c>
      <c r="W54" s="390">
        <v>216</v>
      </c>
      <c r="X54" s="363">
        <v>309.83</v>
      </c>
      <c r="Y54" s="398"/>
      <c r="Z54" s="381"/>
      <c r="AA54" s="393"/>
      <c r="AB54" s="360"/>
      <c r="AC54" s="749"/>
    </row>
    <row r="55" spans="1:29" s="299" customFormat="1" x14ac:dyDescent="0.25">
      <c r="A55" s="241"/>
      <c r="B55" s="656" t="s">
        <v>13</v>
      </c>
      <c r="C55" s="750" t="s">
        <v>12</v>
      </c>
      <c r="D55" s="667" t="s">
        <v>801</v>
      </c>
      <c r="E55" s="659">
        <v>29</v>
      </c>
      <c r="F55" s="640">
        <v>1738261.7600000002</v>
      </c>
      <c r="G55" s="639">
        <v>5359</v>
      </c>
      <c r="H55" s="660">
        <v>324.36</v>
      </c>
      <c r="I55" s="650">
        <v>8</v>
      </c>
      <c r="J55" s="651">
        <v>258742.07</v>
      </c>
      <c r="K55" s="650">
        <v>841</v>
      </c>
      <c r="L55" s="746">
        <v>307.66000000000003</v>
      </c>
      <c r="M55" s="370">
        <v>5</v>
      </c>
      <c r="N55" s="777">
        <v>431276.47000000003</v>
      </c>
      <c r="O55" s="390">
        <v>1420</v>
      </c>
      <c r="P55" s="362">
        <v>303.72000000000003</v>
      </c>
      <c r="Q55" s="373">
        <v>10</v>
      </c>
      <c r="R55" s="383">
        <v>558628.9</v>
      </c>
      <c r="S55" s="390">
        <v>1697</v>
      </c>
      <c r="T55" s="362">
        <v>329.19</v>
      </c>
      <c r="U55" s="378">
        <v>6</v>
      </c>
      <c r="V55" s="383">
        <v>489614.32</v>
      </c>
      <c r="W55" s="390">
        <v>1401</v>
      </c>
      <c r="X55" s="363">
        <v>349.47</v>
      </c>
      <c r="Y55" s="398"/>
      <c r="Z55" s="381"/>
      <c r="AA55" s="393"/>
      <c r="AB55" s="360"/>
      <c r="AC55" s="749"/>
    </row>
    <row r="56" spans="1:29" s="299" customFormat="1" x14ac:dyDescent="0.25">
      <c r="A56" s="241"/>
      <c r="B56" s="656" t="s">
        <v>770</v>
      </c>
      <c r="C56" s="750" t="s">
        <v>771</v>
      </c>
      <c r="D56" s="667" t="s">
        <v>801</v>
      </c>
      <c r="E56" s="659">
        <v>3</v>
      </c>
      <c r="F56" s="640">
        <v>59157.08</v>
      </c>
      <c r="G56" s="639">
        <v>130</v>
      </c>
      <c r="H56" s="660">
        <v>455.05</v>
      </c>
      <c r="I56" s="650"/>
      <c r="J56" s="651"/>
      <c r="K56" s="650"/>
      <c r="L56" s="746"/>
      <c r="M56" s="370">
        <v>1</v>
      </c>
      <c r="N56" s="777">
        <v>46080.36</v>
      </c>
      <c r="O56" s="390">
        <v>108</v>
      </c>
      <c r="P56" s="362">
        <v>426.67</v>
      </c>
      <c r="Q56" s="373">
        <v>1</v>
      </c>
      <c r="R56" s="383">
        <v>6570</v>
      </c>
      <c r="S56" s="390">
        <v>6</v>
      </c>
      <c r="T56" s="362">
        <v>1095</v>
      </c>
      <c r="U56" s="378">
        <v>1</v>
      </c>
      <c r="V56" s="383">
        <v>6506.72</v>
      </c>
      <c r="W56" s="390">
        <v>16</v>
      </c>
      <c r="X56" s="363">
        <v>406.67</v>
      </c>
      <c r="Y56" s="398"/>
      <c r="Z56" s="381"/>
      <c r="AA56" s="393"/>
      <c r="AB56" s="360"/>
      <c r="AC56" s="749"/>
    </row>
    <row r="57" spans="1:29" s="299" customFormat="1" x14ac:dyDescent="0.25">
      <c r="A57" s="241"/>
      <c r="B57" s="656" t="s">
        <v>15</v>
      </c>
      <c r="C57" s="750" t="s">
        <v>14</v>
      </c>
      <c r="D57" s="667" t="s">
        <v>801</v>
      </c>
      <c r="E57" s="659">
        <v>27</v>
      </c>
      <c r="F57" s="640">
        <v>618550.24000000011</v>
      </c>
      <c r="G57" s="639">
        <v>1388</v>
      </c>
      <c r="H57" s="660">
        <v>445.64</v>
      </c>
      <c r="I57" s="650">
        <v>7</v>
      </c>
      <c r="J57" s="651">
        <v>101441.01</v>
      </c>
      <c r="K57" s="650">
        <v>218</v>
      </c>
      <c r="L57" s="746">
        <v>465.33</v>
      </c>
      <c r="M57" s="370">
        <v>2</v>
      </c>
      <c r="N57" s="777">
        <v>58932.98</v>
      </c>
      <c r="O57" s="390">
        <v>106</v>
      </c>
      <c r="P57" s="362">
        <v>555.97</v>
      </c>
      <c r="Q57" s="373">
        <v>9</v>
      </c>
      <c r="R57" s="383">
        <v>306483.81</v>
      </c>
      <c r="S57" s="390">
        <v>735</v>
      </c>
      <c r="T57" s="362">
        <v>416.98</v>
      </c>
      <c r="U57" s="378">
        <v>8</v>
      </c>
      <c r="V57" s="383">
        <v>143292.44</v>
      </c>
      <c r="W57" s="390">
        <v>323</v>
      </c>
      <c r="X57" s="363">
        <v>443.63</v>
      </c>
      <c r="Y57" s="398">
        <v>1</v>
      </c>
      <c r="Z57" s="381">
        <v>8400</v>
      </c>
      <c r="AA57" s="393">
        <v>6</v>
      </c>
      <c r="AB57" s="360">
        <v>1400</v>
      </c>
      <c r="AC57" s="749"/>
    </row>
    <row r="58" spans="1:29" s="299" customFormat="1" ht="15.75" customHeight="1" x14ac:dyDescent="0.25">
      <c r="A58" s="241"/>
      <c r="B58" s="656" t="s">
        <v>92</v>
      </c>
      <c r="C58" s="748" t="s">
        <v>91</v>
      </c>
      <c r="D58" s="667" t="s">
        <v>801</v>
      </c>
      <c r="E58" s="659">
        <v>12</v>
      </c>
      <c r="F58" s="640">
        <v>368194.29</v>
      </c>
      <c r="G58" s="639">
        <v>565</v>
      </c>
      <c r="H58" s="660">
        <v>651.66999999999996</v>
      </c>
      <c r="I58" s="650">
        <v>2</v>
      </c>
      <c r="J58" s="651">
        <v>17718.86</v>
      </c>
      <c r="K58" s="650">
        <v>38</v>
      </c>
      <c r="L58" s="746">
        <v>466.29</v>
      </c>
      <c r="M58" s="370">
        <v>2</v>
      </c>
      <c r="N58" s="777">
        <v>16953.34</v>
      </c>
      <c r="O58" s="390">
        <v>22</v>
      </c>
      <c r="P58" s="362">
        <v>770.61</v>
      </c>
      <c r="Q58" s="373">
        <v>5</v>
      </c>
      <c r="R58" s="383">
        <v>192837.05</v>
      </c>
      <c r="S58" s="390">
        <v>206</v>
      </c>
      <c r="T58" s="362">
        <v>936.1</v>
      </c>
      <c r="U58" s="378">
        <v>3</v>
      </c>
      <c r="V58" s="383">
        <v>140685.04</v>
      </c>
      <c r="W58" s="390">
        <v>299</v>
      </c>
      <c r="X58" s="363">
        <v>470.52</v>
      </c>
      <c r="Y58" s="398"/>
      <c r="Z58" s="385"/>
      <c r="AA58" s="395"/>
      <c r="AB58" s="364"/>
      <c r="AC58" s="749"/>
    </row>
    <row r="59" spans="1:29" s="299" customFormat="1" x14ac:dyDescent="0.25">
      <c r="A59" s="241"/>
      <c r="B59" s="656" t="s">
        <v>182</v>
      </c>
      <c r="C59" s="750" t="s">
        <v>805</v>
      </c>
      <c r="D59" s="667" t="s">
        <v>801</v>
      </c>
      <c r="E59" s="659">
        <v>6</v>
      </c>
      <c r="F59" s="640">
        <v>438726.14</v>
      </c>
      <c r="G59" s="639">
        <v>678</v>
      </c>
      <c r="H59" s="660">
        <v>647.09</v>
      </c>
      <c r="I59" s="650">
        <v>1</v>
      </c>
      <c r="J59" s="651">
        <v>281026.8</v>
      </c>
      <c r="K59" s="650">
        <v>540</v>
      </c>
      <c r="L59" s="746">
        <v>520.41999999999996</v>
      </c>
      <c r="M59" s="370">
        <v>2</v>
      </c>
      <c r="N59" s="777">
        <v>11346.68</v>
      </c>
      <c r="O59" s="390">
        <v>10</v>
      </c>
      <c r="P59" s="362">
        <v>1134.67</v>
      </c>
      <c r="Q59" s="373">
        <v>2</v>
      </c>
      <c r="R59" s="383">
        <v>137585.96000000002</v>
      </c>
      <c r="S59" s="390">
        <v>118</v>
      </c>
      <c r="T59" s="362">
        <v>1165.98</v>
      </c>
      <c r="U59" s="378">
        <v>1</v>
      </c>
      <c r="V59" s="383">
        <v>8766.7000000000007</v>
      </c>
      <c r="W59" s="390">
        <v>10</v>
      </c>
      <c r="X59" s="363">
        <v>876.67</v>
      </c>
      <c r="Y59" s="398"/>
      <c r="Z59" s="381"/>
      <c r="AA59" s="393"/>
      <c r="AB59" s="360"/>
      <c r="AC59" s="749"/>
    </row>
    <row r="60" spans="1:29" s="299" customFormat="1" x14ac:dyDescent="0.25">
      <c r="A60" s="241"/>
      <c r="B60" s="656" t="s">
        <v>184</v>
      </c>
      <c r="C60" s="750" t="s">
        <v>806</v>
      </c>
      <c r="D60" s="667" t="s">
        <v>801</v>
      </c>
      <c r="E60" s="659">
        <v>7</v>
      </c>
      <c r="F60" s="640">
        <v>200940.03999999998</v>
      </c>
      <c r="G60" s="639">
        <v>202</v>
      </c>
      <c r="H60" s="660">
        <v>994.75</v>
      </c>
      <c r="I60" s="650">
        <v>2</v>
      </c>
      <c r="J60" s="651">
        <v>17748.47</v>
      </c>
      <c r="K60" s="650">
        <v>18</v>
      </c>
      <c r="L60" s="746">
        <v>986.03</v>
      </c>
      <c r="M60" s="370">
        <v>1</v>
      </c>
      <c r="N60" s="777">
        <v>6300</v>
      </c>
      <c r="O60" s="390">
        <v>6</v>
      </c>
      <c r="P60" s="362">
        <v>1050</v>
      </c>
      <c r="Q60" s="373">
        <v>4</v>
      </c>
      <c r="R60" s="383">
        <v>176891.57</v>
      </c>
      <c r="S60" s="390">
        <v>178</v>
      </c>
      <c r="T60" s="362">
        <v>993.77</v>
      </c>
      <c r="U60" s="378"/>
      <c r="V60" s="383"/>
      <c r="W60" s="390"/>
      <c r="X60" s="363"/>
      <c r="Y60" s="398"/>
      <c r="Z60" s="381"/>
      <c r="AA60" s="393"/>
      <c r="AB60" s="360"/>
      <c r="AC60" s="749"/>
    </row>
    <row r="61" spans="1:29" s="299" customFormat="1" x14ac:dyDescent="0.25">
      <c r="A61" s="241"/>
      <c r="B61" s="656" t="s">
        <v>1005</v>
      </c>
      <c r="C61" s="750" t="s">
        <v>1006</v>
      </c>
      <c r="D61" s="667" t="s">
        <v>801</v>
      </c>
      <c r="E61" s="659">
        <v>1</v>
      </c>
      <c r="F61" s="640">
        <v>13434.77</v>
      </c>
      <c r="G61" s="639">
        <v>1</v>
      </c>
      <c r="H61" s="660">
        <v>13434.77</v>
      </c>
      <c r="I61" s="650"/>
      <c r="J61" s="651"/>
      <c r="K61" s="650"/>
      <c r="L61" s="746"/>
      <c r="M61" s="370"/>
      <c r="N61" s="777"/>
      <c r="O61" s="390"/>
      <c r="P61" s="362"/>
      <c r="Q61" s="373"/>
      <c r="R61" s="383"/>
      <c r="S61" s="390"/>
      <c r="T61" s="362"/>
      <c r="U61" s="378">
        <v>1</v>
      </c>
      <c r="V61" s="383">
        <v>13434.77</v>
      </c>
      <c r="W61" s="390">
        <v>1</v>
      </c>
      <c r="X61" s="363">
        <v>13434.77</v>
      </c>
      <c r="Y61" s="398"/>
      <c r="Z61" s="381"/>
      <c r="AA61" s="393"/>
      <c r="AB61" s="360"/>
      <c r="AC61" s="749"/>
    </row>
    <row r="62" spans="1:29" s="299" customFormat="1" x14ac:dyDescent="0.25">
      <c r="A62" s="241"/>
      <c r="B62" s="656" t="s">
        <v>194</v>
      </c>
      <c r="C62" s="748" t="s">
        <v>810</v>
      </c>
      <c r="D62" s="667" t="s">
        <v>801</v>
      </c>
      <c r="E62" s="659">
        <v>7</v>
      </c>
      <c r="F62" s="640">
        <v>1092294.6400000001</v>
      </c>
      <c r="G62" s="639">
        <v>878</v>
      </c>
      <c r="H62" s="660">
        <v>1244.07</v>
      </c>
      <c r="I62" s="650"/>
      <c r="J62" s="651"/>
      <c r="K62" s="650"/>
      <c r="L62" s="746"/>
      <c r="M62" s="370"/>
      <c r="N62" s="777"/>
      <c r="O62" s="390"/>
      <c r="P62" s="362"/>
      <c r="Q62" s="373">
        <v>3</v>
      </c>
      <c r="R62" s="383">
        <v>79033.009999999995</v>
      </c>
      <c r="S62" s="390">
        <v>67</v>
      </c>
      <c r="T62" s="362">
        <v>1179.5999999999999</v>
      </c>
      <c r="U62" s="378">
        <v>4</v>
      </c>
      <c r="V62" s="383">
        <v>1013261.63</v>
      </c>
      <c r="W62" s="390">
        <v>811</v>
      </c>
      <c r="X62" s="363">
        <v>1249.4000000000001</v>
      </c>
      <c r="Y62" s="398"/>
      <c r="Z62" s="381"/>
      <c r="AA62" s="393"/>
      <c r="AB62" s="360"/>
      <c r="AC62" s="749"/>
    </row>
    <row r="63" spans="1:29" s="299" customFormat="1" x14ac:dyDescent="0.25">
      <c r="A63" s="241"/>
      <c r="B63" s="656" t="s">
        <v>93</v>
      </c>
      <c r="C63" s="748" t="s">
        <v>811</v>
      </c>
      <c r="D63" s="667" t="s">
        <v>801</v>
      </c>
      <c r="E63" s="659">
        <v>4</v>
      </c>
      <c r="F63" s="640">
        <v>70268.959999999992</v>
      </c>
      <c r="G63" s="639">
        <v>70.5</v>
      </c>
      <c r="H63" s="660">
        <v>996.72</v>
      </c>
      <c r="I63" s="650"/>
      <c r="J63" s="651"/>
      <c r="K63" s="650"/>
      <c r="L63" s="746"/>
      <c r="M63" s="370">
        <v>1</v>
      </c>
      <c r="N63" s="777">
        <v>11040</v>
      </c>
      <c r="O63" s="390">
        <v>10</v>
      </c>
      <c r="P63" s="362">
        <v>1104</v>
      </c>
      <c r="Q63" s="373">
        <v>2</v>
      </c>
      <c r="R63" s="383">
        <v>54687.28</v>
      </c>
      <c r="S63" s="390">
        <v>58</v>
      </c>
      <c r="T63" s="362">
        <v>942.88</v>
      </c>
      <c r="U63" s="378">
        <v>1</v>
      </c>
      <c r="V63" s="383">
        <v>4541.68</v>
      </c>
      <c r="W63" s="390">
        <v>2.5</v>
      </c>
      <c r="X63" s="363">
        <v>1816.67</v>
      </c>
      <c r="Y63" s="398"/>
      <c r="Z63" s="381"/>
      <c r="AA63" s="393"/>
      <c r="AB63" s="360"/>
      <c r="AC63" s="749"/>
    </row>
    <row r="64" spans="1:29" s="299" customFormat="1" x14ac:dyDescent="0.25">
      <c r="A64" s="241"/>
      <c r="B64" s="751" t="s">
        <v>196</v>
      </c>
      <c r="C64" s="752" t="s">
        <v>812</v>
      </c>
      <c r="D64" s="753" t="s">
        <v>801</v>
      </c>
      <c r="E64" s="659">
        <v>7</v>
      </c>
      <c r="F64" s="640">
        <v>1297651.3</v>
      </c>
      <c r="G64" s="639">
        <v>940</v>
      </c>
      <c r="H64" s="660">
        <v>1380.48</v>
      </c>
      <c r="I64" s="650"/>
      <c r="J64" s="651"/>
      <c r="K64" s="650"/>
      <c r="L64" s="746"/>
      <c r="M64" s="370"/>
      <c r="N64" s="777"/>
      <c r="O64" s="390"/>
      <c r="P64" s="362"/>
      <c r="Q64" s="373">
        <v>4</v>
      </c>
      <c r="R64" s="383">
        <v>781868.59000000008</v>
      </c>
      <c r="S64" s="390">
        <v>593</v>
      </c>
      <c r="T64" s="362">
        <v>1318.5</v>
      </c>
      <c r="U64" s="378">
        <v>3</v>
      </c>
      <c r="V64" s="383">
        <v>515782.71</v>
      </c>
      <c r="W64" s="390">
        <v>347</v>
      </c>
      <c r="X64" s="363">
        <v>1486.41</v>
      </c>
      <c r="Y64" s="398"/>
      <c r="Z64" s="381"/>
      <c r="AA64" s="393"/>
      <c r="AB64" s="360"/>
      <c r="AC64" s="749"/>
    </row>
    <row r="65" spans="1:31" s="299" customFormat="1" x14ac:dyDescent="0.25">
      <c r="A65" s="241"/>
      <c r="B65" s="656" t="s">
        <v>197</v>
      </c>
      <c r="C65" s="748" t="s">
        <v>1060</v>
      </c>
      <c r="D65" s="667" t="s">
        <v>801</v>
      </c>
      <c r="E65" s="659">
        <v>10</v>
      </c>
      <c r="F65" s="640">
        <v>1917040.2899999998</v>
      </c>
      <c r="G65" s="639">
        <v>1337</v>
      </c>
      <c r="H65" s="660">
        <v>1433.84</v>
      </c>
      <c r="I65" s="650">
        <v>1</v>
      </c>
      <c r="J65" s="651">
        <v>255682.85</v>
      </c>
      <c r="K65" s="650">
        <v>145</v>
      </c>
      <c r="L65" s="746">
        <v>1763.33</v>
      </c>
      <c r="M65" s="370">
        <v>2</v>
      </c>
      <c r="N65" s="777">
        <v>390291.92</v>
      </c>
      <c r="O65" s="390">
        <v>308</v>
      </c>
      <c r="P65" s="362">
        <v>1267.18</v>
      </c>
      <c r="Q65" s="373">
        <v>2</v>
      </c>
      <c r="R65" s="383">
        <v>235366.65</v>
      </c>
      <c r="S65" s="390">
        <v>145</v>
      </c>
      <c r="T65" s="362">
        <v>1623.22</v>
      </c>
      <c r="U65" s="378">
        <v>5</v>
      </c>
      <c r="V65" s="383">
        <v>1035698.8699999999</v>
      </c>
      <c r="W65" s="390">
        <v>739</v>
      </c>
      <c r="X65" s="363">
        <v>1401.49</v>
      </c>
      <c r="Y65" s="398"/>
      <c r="Z65" s="381"/>
      <c r="AA65" s="393"/>
      <c r="AB65" s="360"/>
      <c r="AC65" s="749"/>
    </row>
    <row r="66" spans="1:31" s="299" customFormat="1" x14ac:dyDescent="0.25">
      <c r="A66" s="241"/>
      <c r="B66" s="755" t="s">
        <v>198</v>
      </c>
      <c r="C66" s="748" t="s">
        <v>199</v>
      </c>
      <c r="D66" s="667" t="s">
        <v>796</v>
      </c>
      <c r="E66" s="659">
        <v>24</v>
      </c>
      <c r="F66" s="640">
        <v>905752.23</v>
      </c>
      <c r="G66" s="639">
        <v>2049.5</v>
      </c>
      <c r="H66" s="660">
        <v>441.94</v>
      </c>
      <c r="I66" s="650">
        <v>2</v>
      </c>
      <c r="J66" s="651">
        <v>54366.759999999995</v>
      </c>
      <c r="K66" s="650">
        <v>88</v>
      </c>
      <c r="L66" s="746">
        <v>617.79999999999995</v>
      </c>
      <c r="M66" s="370">
        <v>2</v>
      </c>
      <c r="N66" s="777">
        <v>47010</v>
      </c>
      <c r="O66" s="390">
        <v>68</v>
      </c>
      <c r="P66" s="362">
        <v>691.32</v>
      </c>
      <c r="Q66" s="373">
        <v>9</v>
      </c>
      <c r="R66" s="383">
        <v>211496.39000000004</v>
      </c>
      <c r="S66" s="390">
        <v>340.5</v>
      </c>
      <c r="T66" s="362">
        <v>621.13</v>
      </c>
      <c r="U66" s="378">
        <v>11</v>
      </c>
      <c r="V66" s="383">
        <v>592879.07999999996</v>
      </c>
      <c r="W66" s="390">
        <v>1553</v>
      </c>
      <c r="X66" s="363">
        <v>381.76</v>
      </c>
      <c r="Y66" s="398"/>
      <c r="Z66" s="381"/>
      <c r="AA66" s="393"/>
      <c r="AB66" s="360"/>
      <c r="AC66" s="749"/>
    </row>
    <row r="67" spans="1:31" s="299" customFormat="1" x14ac:dyDescent="0.25">
      <c r="A67" s="241"/>
      <c r="B67" s="755" t="s">
        <v>200</v>
      </c>
      <c r="C67" s="748" t="s">
        <v>813</v>
      </c>
      <c r="D67" s="667" t="s">
        <v>796</v>
      </c>
      <c r="E67" s="659">
        <v>5</v>
      </c>
      <c r="F67" s="640">
        <v>51537.689999999995</v>
      </c>
      <c r="G67" s="639">
        <v>73.899999999999991</v>
      </c>
      <c r="H67" s="660">
        <v>697.4</v>
      </c>
      <c r="I67" s="650">
        <v>1</v>
      </c>
      <c r="J67" s="651">
        <v>3145</v>
      </c>
      <c r="K67" s="650">
        <v>3.4</v>
      </c>
      <c r="L67" s="746">
        <v>925</v>
      </c>
      <c r="M67" s="370">
        <v>1</v>
      </c>
      <c r="N67" s="777">
        <v>35510</v>
      </c>
      <c r="O67" s="390">
        <v>53</v>
      </c>
      <c r="P67" s="362">
        <v>670</v>
      </c>
      <c r="Q67" s="373">
        <v>3</v>
      </c>
      <c r="R67" s="383">
        <v>12882.69</v>
      </c>
      <c r="S67" s="390">
        <v>17.5</v>
      </c>
      <c r="T67" s="362">
        <v>736.15</v>
      </c>
      <c r="U67" s="378"/>
      <c r="V67" s="383"/>
      <c r="W67" s="390"/>
      <c r="X67" s="363"/>
      <c r="Y67" s="398"/>
      <c r="Z67" s="381"/>
      <c r="AA67" s="393"/>
      <c r="AB67" s="360"/>
      <c r="AC67" s="749"/>
    </row>
    <row r="68" spans="1:31" s="299" customFormat="1" x14ac:dyDescent="0.25">
      <c r="A68" s="241"/>
      <c r="B68" s="755" t="s">
        <v>814</v>
      </c>
      <c r="C68" s="748" t="s">
        <v>815</v>
      </c>
      <c r="D68" s="667" t="s">
        <v>796</v>
      </c>
      <c r="E68" s="659">
        <v>4</v>
      </c>
      <c r="F68" s="640">
        <v>106299.73999999999</v>
      </c>
      <c r="G68" s="639">
        <v>157.30000000000001</v>
      </c>
      <c r="H68" s="660">
        <v>675.78</v>
      </c>
      <c r="I68" s="650">
        <v>1</v>
      </c>
      <c r="J68" s="651">
        <v>15654.59</v>
      </c>
      <c r="K68" s="650">
        <v>23.6</v>
      </c>
      <c r="L68" s="746">
        <v>663.33</v>
      </c>
      <c r="M68" s="370"/>
      <c r="N68" s="777"/>
      <c r="O68" s="390"/>
      <c r="P68" s="362"/>
      <c r="Q68" s="373">
        <v>1</v>
      </c>
      <c r="R68" s="383">
        <v>25455.78</v>
      </c>
      <c r="S68" s="390">
        <v>22.7</v>
      </c>
      <c r="T68" s="362">
        <v>1121.4000000000001</v>
      </c>
      <c r="U68" s="378">
        <v>2</v>
      </c>
      <c r="V68" s="383">
        <v>65189.37</v>
      </c>
      <c r="W68" s="390">
        <v>111</v>
      </c>
      <c r="X68" s="363">
        <v>587.29</v>
      </c>
      <c r="Y68" s="398"/>
      <c r="Z68" s="381"/>
      <c r="AA68" s="393"/>
      <c r="AB68" s="360"/>
      <c r="AC68" s="749"/>
    </row>
    <row r="69" spans="1:31" s="299" customFormat="1" x14ac:dyDescent="0.25">
      <c r="A69" s="241"/>
      <c r="B69" s="755" t="s">
        <v>20</v>
      </c>
      <c r="C69" s="657" t="s">
        <v>816</v>
      </c>
      <c r="D69" s="667" t="s">
        <v>796</v>
      </c>
      <c r="E69" s="659">
        <v>2</v>
      </c>
      <c r="F69" s="640">
        <v>156600</v>
      </c>
      <c r="G69" s="639">
        <v>812</v>
      </c>
      <c r="H69" s="660">
        <v>192.86</v>
      </c>
      <c r="I69" s="650">
        <v>1</v>
      </c>
      <c r="J69" s="651">
        <v>133200</v>
      </c>
      <c r="K69" s="650">
        <v>740</v>
      </c>
      <c r="L69" s="746">
        <v>180</v>
      </c>
      <c r="M69" s="370"/>
      <c r="N69" s="777"/>
      <c r="O69" s="390"/>
      <c r="P69" s="362"/>
      <c r="Q69" s="373"/>
      <c r="R69" s="383"/>
      <c r="S69" s="390"/>
      <c r="T69" s="362"/>
      <c r="U69" s="378">
        <v>1</v>
      </c>
      <c r="V69" s="383">
        <v>23400</v>
      </c>
      <c r="W69" s="390">
        <v>72</v>
      </c>
      <c r="X69" s="363">
        <v>325</v>
      </c>
      <c r="Y69" s="398"/>
      <c r="Z69" s="381"/>
      <c r="AA69" s="393"/>
      <c r="AB69" s="360"/>
      <c r="AC69" s="749"/>
    </row>
    <row r="70" spans="1:31" s="299" customFormat="1" x14ac:dyDescent="0.25">
      <c r="A70" s="241"/>
      <c r="B70" s="751" t="s">
        <v>118</v>
      </c>
      <c r="C70" s="752" t="s">
        <v>117</v>
      </c>
      <c r="D70" s="753" t="s">
        <v>796</v>
      </c>
      <c r="E70" s="659">
        <v>7</v>
      </c>
      <c r="F70" s="640">
        <v>544100.30000000005</v>
      </c>
      <c r="G70" s="639">
        <v>7329</v>
      </c>
      <c r="H70" s="660">
        <v>74.239999999999995</v>
      </c>
      <c r="I70" s="650">
        <v>1</v>
      </c>
      <c r="J70" s="651">
        <v>6651.6</v>
      </c>
      <c r="K70" s="650">
        <v>115</v>
      </c>
      <c r="L70" s="746">
        <v>57.84</v>
      </c>
      <c r="M70" s="370"/>
      <c r="N70" s="777"/>
      <c r="O70" s="390"/>
      <c r="P70" s="362"/>
      <c r="Q70" s="373">
        <v>4</v>
      </c>
      <c r="R70" s="383">
        <v>524710.17999999993</v>
      </c>
      <c r="S70" s="390">
        <v>7108</v>
      </c>
      <c r="T70" s="362">
        <v>73.819999999999993</v>
      </c>
      <c r="U70" s="378">
        <v>2</v>
      </c>
      <c r="V70" s="383">
        <v>12738.52</v>
      </c>
      <c r="W70" s="390">
        <v>106</v>
      </c>
      <c r="X70" s="363">
        <v>120.17</v>
      </c>
      <c r="Y70" s="398"/>
      <c r="Z70" s="381"/>
      <c r="AA70" s="393"/>
      <c r="AB70" s="360"/>
      <c r="AC70" s="749"/>
    </row>
    <row r="71" spans="1:31" s="299" customFormat="1" x14ac:dyDescent="0.25">
      <c r="A71" s="241"/>
      <c r="B71" s="751" t="s">
        <v>114</v>
      </c>
      <c r="C71" s="752" t="s">
        <v>817</v>
      </c>
      <c r="D71" s="753" t="s">
        <v>801</v>
      </c>
      <c r="E71" s="659">
        <v>7</v>
      </c>
      <c r="F71" s="640">
        <v>563157.30000000005</v>
      </c>
      <c r="G71" s="639">
        <v>7333</v>
      </c>
      <c r="H71" s="660">
        <v>76.8</v>
      </c>
      <c r="I71" s="650">
        <v>1</v>
      </c>
      <c r="J71" s="651">
        <v>31479.5</v>
      </c>
      <c r="K71" s="650">
        <v>754</v>
      </c>
      <c r="L71" s="746">
        <v>41.75</v>
      </c>
      <c r="M71" s="370"/>
      <c r="N71" s="777"/>
      <c r="O71" s="390"/>
      <c r="P71" s="362"/>
      <c r="Q71" s="373">
        <v>5</v>
      </c>
      <c r="R71" s="383">
        <v>522094.8</v>
      </c>
      <c r="S71" s="390">
        <v>6505</v>
      </c>
      <c r="T71" s="362">
        <v>80.260000000000005</v>
      </c>
      <c r="U71" s="378">
        <v>1</v>
      </c>
      <c r="V71" s="383">
        <v>9583</v>
      </c>
      <c r="W71" s="390">
        <v>74</v>
      </c>
      <c r="X71" s="363">
        <v>129.5</v>
      </c>
      <c r="Y71" s="398"/>
      <c r="Z71" s="381"/>
      <c r="AA71" s="393"/>
      <c r="AB71" s="360"/>
      <c r="AC71" s="749"/>
    </row>
    <row r="72" spans="1:31" s="299" customFormat="1" x14ac:dyDescent="0.25">
      <c r="A72" s="241"/>
      <c r="B72" s="751" t="s">
        <v>116</v>
      </c>
      <c r="C72" s="752" t="s">
        <v>115</v>
      </c>
      <c r="D72" s="753" t="s">
        <v>801</v>
      </c>
      <c r="E72" s="659">
        <v>1</v>
      </c>
      <c r="F72" s="640">
        <v>2712.5</v>
      </c>
      <c r="G72" s="639">
        <v>25</v>
      </c>
      <c r="H72" s="660">
        <v>108.5</v>
      </c>
      <c r="I72" s="650"/>
      <c r="J72" s="651"/>
      <c r="K72" s="650"/>
      <c r="L72" s="746"/>
      <c r="M72" s="370"/>
      <c r="N72" s="777"/>
      <c r="O72" s="390"/>
      <c r="P72" s="362"/>
      <c r="Q72" s="373"/>
      <c r="R72" s="383"/>
      <c r="S72" s="390"/>
      <c r="T72" s="362"/>
      <c r="U72" s="378">
        <v>1</v>
      </c>
      <c r="V72" s="383">
        <v>2712.5</v>
      </c>
      <c r="W72" s="390">
        <v>25</v>
      </c>
      <c r="X72" s="363">
        <v>108.5</v>
      </c>
      <c r="Y72" s="398"/>
      <c r="Z72" s="381"/>
      <c r="AA72" s="393"/>
      <c r="AB72" s="360"/>
      <c r="AC72" s="749"/>
      <c r="AE72" s="754"/>
    </row>
    <row r="73" spans="1:31" s="299" customFormat="1" x14ac:dyDescent="0.25">
      <c r="A73" s="241"/>
      <c r="B73" s="751" t="s">
        <v>1007</v>
      </c>
      <c r="C73" s="752" t="s">
        <v>1008</v>
      </c>
      <c r="D73" s="753" t="s">
        <v>736</v>
      </c>
      <c r="E73" s="659">
        <v>1</v>
      </c>
      <c r="F73" s="640">
        <v>7410.68</v>
      </c>
      <c r="G73" s="639">
        <v>1</v>
      </c>
      <c r="H73" s="660">
        <v>7410.68</v>
      </c>
      <c r="I73" s="650"/>
      <c r="J73" s="651"/>
      <c r="K73" s="650"/>
      <c r="L73" s="746"/>
      <c r="M73" s="370"/>
      <c r="N73" s="777"/>
      <c r="O73" s="390"/>
      <c r="P73" s="362"/>
      <c r="Q73" s="373"/>
      <c r="R73" s="383"/>
      <c r="S73" s="390"/>
      <c r="T73" s="362"/>
      <c r="U73" s="378">
        <v>1</v>
      </c>
      <c r="V73" s="383">
        <v>7410.68</v>
      </c>
      <c r="W73" s="390">
        <v>1</v>
      </c>
      <c r="X73" s="363">
        <v>7410.68</v>
      </c>
      <c r="Y73" s="398"/>
      <c r="Z73" s="381"/>
      <c r="AA73" s="393"/>
      <c r="AB73" s="360"/>
      <c r="AC73" s="749"/>
    </row>
    <row r="74" spans="1:31" s="299" customFormat="1" x14ac:dyDescent="0.25">
      <c r="A74" s="241"/>
      <c r="B74" s="751" t="s">
        <v>204</v>
      </c>
      <c r="C74" s="752" t="s">
        <v>205</v>
      </c>
      <c r="D74" s="753" t="s">
        <v>736</v>
      </c>
      <c r="E74" s="659">
        <v>1</v>
      </c>
      <c r="F74" s="640">
        <v>84716.7</v>
      </c>
      <c r="G74" s="639">
        <v>10</v>
      </c>
      <c r="H74" s="660">
        <v>8471.67</v>
      </c>
      <c r="I74" s="650"/>
      <c r="J74" s="651"/>
      <c r="K74" s="650"/>
      <c r="L74" s="746"/>
      <c r="M74" s="370"/>
      <c r="N74" s="777"/>
      <c r="O74" s="390"/>
      <c r="P74" s="362"/>
      <c r="Q74" s="373">
        <v>1</v>
      </c>
      <c r="R74" s="383">
        <v>84716.7</v>
      </c>
      <c r="S74" s="390">
        <v>10</v>
      </c>
      <c r="T74" s="362">
        <v>8471.67</v>
      </c>
      <c r="U74" s="378"/>
      <c r="V74" s="383"/>
      <c r="W74" s="390"/>
      <c r="X74" s="363"/>
      <c r="Y74" s="398"/>
      <c r="Z74" s="381"/>
      <c r="AA74" s="393"/>
      <c r="AB74" s="360"/>
      <c r="AC74" s="749"/>
    </row>
    <row r="75" spans="1:31" s="299" customFormat="1" x14ac:dyDescent="0.25">
      <c r="A75" s="241"/>
      <c r="B75" s="755" t="s">
        <v>206</v>
      </c>
      <c r="C75" s="657" t="s">
        <v>207</v>
      </c>
      <c r="D75" s="667" t="s">
        <v>801</v>
      </c>
      <c r="E75" s="659">
        <v>2</v>
      </c>
      <c r="F75" s="640">
        <v>50134</v>
      </c>
      <c r="G75" s="639">
        <v>18</v>
      </c>
      <c r="H75" s="660">
        <v>2785.22</v>
      </c>
      <c r="I75" s="650"/>
      <c r="J75" s="651"/>
      <c r="K75" s="650"/>
      <c r="L75" s="746"/>
      <c r="M75" s="370"/>
      <c r="N75" s="777"/>
      <c r="O75" s="390"/>
      <c r="P75" s="362"/>
      <c r="Q75" s="373">
        <v>1</v>
      </c>
      <c r="R75" s="383">
        <v>20020</v>
      </c>
      <c r="S75" s="390">
        <v>11</v>
      </c>
      <c r="T75" s="362">
        <v>1820</v>
      </c>
      <c r="U75" s="378">
        <v>1</v>
      </c>
      <c r="V75" s="383">
        <v>30114</v>
      </c>
      <c r="W75" s="390">
        <v>7</v>
      </c>
      <c r="X75" s="363">
        <v>4302</v>
      </c>
      <c r="Y75" s="398"/>
      <c r="Z75" s="381"/>
      <c r="AA75" s="393"/>
      <c r="AB75" s="360"/>
      <c r="AC75" s="749"/>
    </row>
    <row r="76" spans="1:31" s="299" customFormat="1" x14ac:dyDescent="0.25">
      <c r="A76" s="241"/>
      <c r="B76" s="755" t="s">
        <v>208</v>
      </c>
      <c r="C76" s="657" t="s">
        <v>818</v>
      </c>
      <c r="D76" s="667" t="s">
        <v>736</v>
      </c>
      <c r="E76" s="659">
        <v>6</v>
      </c>
      <c r="F76" s="640">
        <v>74399.88</v>
      </c>
      <c r="G76" s="639">
        <v>66</v>
      </c>
      <c r="H76" s="660">
        <v>1127.27</v>
      </c>
      <c r="I76" s="650">
        <v>2</v>
      </c>
      <c r="J76" s="651">
        <v>28776.5</v>
      </c>
      <c r="K76" s="650">
        <v>35</v>
      </c>
      <c r="L76" s="746">
        <v>822.19</v>
      </c>
      <c r="M76" s="370">
        <v>1</v>
      </c>
      <c r="N76" s="777">
        <v>800</v>
      </c>
      <c r="O76" s="390">
        <v>1</v>
      </c>
      <c r="P76" s="362">
        <v>800</v>
      </c>
      <c r="Q76" s="373">
        <v>3</v>
      </c>
      <c r="R76" s="383">
        <v>44823.38</v>
      </c>
      <c r="S76" s="390">
        <v>30</v>
      </c>
      <c r="T76" s="362">
        <v>1494.11</v>
      </c>
      <c r="U76" s="378"/>
      <c r="V76" s="383"/>
      <c r="W76" s="390"/>
      <c r="X76" s="363"/>
      <c r="Y76" s="398"/>
      <c r="Z76" s="381"/>
      <c r="AA76" s="393"/>
      <c r="AB76" s="360"/>
      <c r="AC76" s="749"/>
    </row>
    <row r="77" spans="1:31" s="299" customFormat="1" x14ac:dyDescent="0.25">
      <c r="A77" s="241"/>
      <c r="B77" s="755" t="s">
        <v>210</v>
      </c>
      <c r="C77" s="657" t="s">
        <v>211</v>
      </c>
      <c r="D77" s="667" t="s">
        <v>736</v>
      </c>
      <c r="E77" s="659">
        <v>3</v>
      </c>
      <c r="F77" s="640">
        <v>22519.260000000002</v>
      </c>
      <c r="G77" s="639">
        <v>9</v>
      </c>
      <c r="H77" s="660">
        <v>2502.14</v>
      </c>
      <c r="I77" s="650">
        <v>1</v>
      </c>
      <c r="J77" s="651">
        <v>3333.32</v>
      </c>
      <c r="K77" s="650">
        <v>4</v>
      </c>
      <c r="L77" s="746">
        <v>833.33</v>
      </c>
      <c r="M77" s="370"/>
      <c r="N77" s="777"/>
      <c r="O77" s="390"/>
      <c r="P77" s="362"/>
      <c r="Q77" s="373">
        <v>1</v>
      </c>
      <c r="R77" s="383">
        <v>15932</v>
      </c>
      <c r="S77" s="390">
        <v>4</v>
      </c>
      <c r="T77" s="362">
        <v>3983</v>
      </c>
      <c r="U77" s="378">
        <v>1</v>
      </c>
      <c r="V77" s="383">
        <v>3253.94</v>
      </c>
      <c r="W77" s="390">
        <v>1</v>
      </c>
      <c r="X77" s="363">
        <v>3253.94</v>
      </c>
      <c r="Y77" s="398"/>
      <c r="Z77" s="381"/>
      <c r="AA77" s="393"/>
      <c r="AB77" s="360"/>
      <c r="AC77" s="749"/>
    </row>
    <row r="78" spans="1:31" s="299" customFormat="1" x14ac:dyDescent="0.25">
      <c r="A78" s="241"/>
      <c r="B78" s="755" t="s">
        <v>212</v>
      </c>
      <c r="C78" s="657" t="s">
        <v>755</v>
      </c>
      <c r="D78" s="667" t="s">
        <v>736</v>
      </c>
      <c r="E78" s="659">
        <v>5</v>
      </c>
      <c r="F78" s="640">
        <v>22614.560000000001</v>
      </c>
      <c r="G78" s="639">
        <v>30</v>
      </c>
      <c r="H78" s="660">
        <v>753.82</v>
      </c>
      <c r="I78" s="650">
        <v>2</v>
      </c>
      <c r="J78" s="651">
        <v>5064.5599999999995</v>
      </c>
      <c r="K78" s="650">
        <v>10</v>
      </c>
      <c r="L78" s="746">
        <v>506.46</v>
      </c>
      <c r="M78" s="370">
        <v>1</v>
      </c>
      <c r="N78" s="777">
        <v>1600</v>
      </c>
      <c r="O78" s="390">
        <v>2</v>
      </c>
      <c r="P78" s="362">
        <v>800</v>
      </c>
      <c r="Q78" s="373">
        <v>2</v>
      </c>
      <c r="R78" s="383">
        <v>15950</v>
      </c>
      <c r="S78" s="390">
        <v>18</v>
      </c>
      <c r="T78" s="362">
        <v>886.11</v>
      </c>
      <c r="U78" s="378"/>
      <c r="V78" s="383"/>
      <c r="W78" s="390"/>
      <c r="X78" s="363"/>
      <c r="Y78" s="398"/>
      <c r="Z78" s="381"/>
      <c r="AA78" s="393"/>
      <c r="AB78" s="360"/>
      <c r="AC78" s="749"/>
    </row>
    <row r="79" spans="1:31" s="299" customFormat="1" x14ac:dyDescent="0.25">
      <c r="A79" s="241"/>
      <c r="B79" s="755" t="s">
        <v>1009</v>
      </c>
      <c r="C79" s="657" t="s">
        <v>1010</v>
      </c>
      <c r="D79" s="667" t="s">
        <v>736</v>
      </c>
      <c r="E79" s="659">
        <v>2</v>
      </c>
      <c r="F79" s="640">
        <v>36792.5</v>
      </c>
      <c r="G79" s="639">
        <v>23</v>
      </c>
      <c r="H79" s="660">
        <v>1599.67</v>
      </c>
      <c r="I79" s="650"/>
      <c r="J79" s="651"/>
      <c r="K79" s="650"/>
      <c r="L79" s="746"/>
      <c r="M79" s="370"/>
      <c r="N79" s="777"/>
      <c r="O79" s="390"/>
      <c r="P79" s="362"/>
      <c r="Q79" s="373"/>
      <c r="R79" s="383"/>
      <c r="S79" s="390"/>
      <c r="T79" s="362"/>
      <c r="U79" s="378">
        <v>2</v>
      </c>
      <c r="V79" s="383">
        <v>36792.5</v>
      </c>
      <c r="W79" s="390">
        <v>23</v>
      </c>
      <c r="X79" s="363">
        <v>1599.67</v>
      </c>
      <c r="Y79" s="398"/>
      <c r="Z79" s="381"/>
      <c r="AA79" s="393"/>
      <c r="AB79" s="360"/>
      <c r="AC79" s="749"/>
    </row>
    <row r="80" spans="1:31" s="299" customFormat="1" x14ac:dyDescent="0.25">
      <c r="A80" s="241"/>
      <c r="B80" s="755" t="s">
        <v>213</v>
      </c>
      <c r="C80" s="657" t="s">
        <v>214</v>
      </c>
      <c r="D80" s="667" t="s">
        <v>736</v>
      </c>
      <c r="E80" s="659">
        <v>2</v>
      </c>
      <c r="F80" s="640">
        <v>79834.84</v>
      </c>
      <c r="G80" s="639">
        <v>12</v>
      </c>
      <c r="H80" s="660">
        <v>6652.9</v>
      </c>
      <c r="I80" s="650"/>
      <c r="J80" s="651"/>
      <c r="K80" s="650"/>
      <c r="L80" s="746"/>
      <c r="M80" s="370">
        <v>1</v>
      </c>
      <c r="N80" s="777">
        <v>5519.5</v>
      </c>
      <c r="O80" s="390">
        <v>1</v>
      </c>
      <c r="P80" s="362">
        <v>5519.5</v>
      </c>
      <c r="Q80" s="373"/>
      <c r="R80" s="383"/>
      <c r="S80" s="390"/>
      <c r="T80" s="362"/>
      <c r="U80" s="378">
        <v>1</v>
      </c>
      <c r="V80" s="383">
        <v>74315.34</v>
      </c>
      <c r="W80" s="390">
        <v>11</v>
      </c>
      <c r="X80" s="363">
        <v>6755.94</v>
      </c>
      <c r="Y80" s="398"/>
      <c r="Z80" s="381"/>
      <c r="AA80" s="393"/>
      <c r="AB80" s="360"/>
      <c r="AC80" s="749"/>
    </row>
    <row r="81" spans="1:29" s="299" customFormat="1" x14ac:dyDescent="0.25">
      <c r="A81" s="241"/>
      <c r="B81" s="751" t="s">
        <v>215</v>
      </c>
      <c r="C81" s="752" t="s">
        <v>1011</v>
      </c>
      <c r="D81" s="753" t="s">
        <v>801</v>
      </c>
      <c r="E81" s="659">
        <v>6</v>
      </c>
      <c r="F81" s="640">
        <v>1225799.93</v>
      </c>
      <c r="G81" s="639">
        <v>2023.32</v>
      </c>
      <c r="H81" s="660">
        <v>605.84</v>
      </c>
      <c r="I81" s="650">
        <v>2</v>
      </c>
      <c r="J81" s="651">
        <v>135931.70000000001</v>
      </c>
      <c r="K81" s="650">
        <v>486</v>
      </c>
      <c r="L81" s="746">
        <v>279.69</v>
      </c>
      <c r="M81" s="370">
        <v>1</v>
      </c>
      <c r="N81" s="777">
        <v>9285.1299999999992</v>
      </c>
      <c r="O81" s="390">
        <v>7.32</v>
      </c>
      <c r="P81" s="362">
        <v>1268.46</v>
      </c>
      <c r="Q81" s="373">
        <v>1</v>
      </c>
      <c r="R81" s="383">
        <v>902699.4</v>
      </c>
      <c r="S81" s="390">
        <v>1220</v>
      </c>
      <c r="T81" s="362">
        <v>739.92</v>
      </c>
      <c r="U81" s="378">
        <v>2</v>
      </c>
      <c r="V81" s="383">
        <v>177883.7</v>
      </c>
      <c r="W81" s="390">
        <v>310</v>
      </c>
      <c r="X81" s="363">
        <v>573.82000000000005</v>
      </c>
      <c r="Y81" s="398"/>
      <c r="Z81" s="381"/>
      <c r="AA81" s="393"/>
      <c r="AB81" s="360"/>
      <c r="AC81" s="749"/>
    </row>
    <row r="82" spans="1:29" s="299" customFormat="1" x14ac:dyDescent="0.25">
      <c r="A82" s="241"/>
      <c r="B82" s="755" t="s">
        <v>1012</v>
      </c>
      <c r="C82" s="657" t="s">
        <v>1013</v>
      </c>
      <c r="D82" s="667" t="s">
        <v>801</v>
      </c>
      <c r="E82" s="659">
        <v>1</v>
      </c>
      <c r="F82" s="640">
        <v>28799.1</v>
      </c>
      <c r="G82" s="639">
        <v>66</v>
      </c>
      <c r="H82" s="660">
        <v>436.35</v>
      </c>
      <c r="I82" s="650">
        <v>1</v>
      </c>
      <c r="J82" s="651">
        <v>28799.1</v>
      </c>
      <c r="K82" s="650">
        <v>66</v>
      </c>
      <c r="L82" s="746">
        <v>436.35</v>
      </c>
      <c r="M82" s="370"/>
      <c r="N82" s="777"/>
      <c r="O82" s="390"/>
      <c r="P82" s="362"/>
      <c r="Q82" s="373"/>
      <c r="R82" s="383"/>
      <c r="S82" s="390"/>
      <c r="T82" s="362"/>
      <c r="U82" s="378"/>
      <c r="V82" s="383"/>
      <c r="W82" s="390"/>
      <c r="X82" s="363"/>
      <c r="Y82" s="398"/>
      <c r="Z82" s="381"/>
      <c r="AA82" s="393"/>
      <c r="AB82" s="360"/>
      <c r="AC82" s="749"/>
    </row>
    <row r="83" spans="1:29" s="299" customFormat="1" x14ac:dyDescent="0.25">
      <c r="A83" s="241"/>
      <c r="B83" s="755" t="s">
        <v>1014</v>
      </c>
      <c r="C83" s="657" t="s">
        <v>1015</v>
      </c>
      <c r="D83" s="667" t="s">
        <v>801</v>
      </c>
      <c r="E83" s="659">
        <v>1</v>
      </c>
      <c r="F83" s="640">
        <v>73080</v>
      </c>
      <c r="G83" s="639">
        <v>120</v>
      </c>
      <c r="H83" s="660">
        <v>609</v>
      </c>
      <c r="I83" s="650"/>
      <c r="J83" s="651"/>
      <c r="K83" s="650"/>
      <c r="L83" s="746"/>
      <c r="M83" s="370"/>
      <c r="N83" s="777"/>
      <c r="O83" s="390"/>
      <c r="P83" s="362"/>
      <c r="Q83" s="373"/>
      <c r="R83" s="383"/>
      <c r="S83" s="390"/>
      <c r="T83" s="362"/>
      <c r="U83" s="378">
        <v>1</v>
      </c>
      <c r="V83" s="383">
        <v>73080</v>
      </c>
      <c r="W83" s="390">
        <v>120</v>
      </c>
      <c r="X83" s="363">
        <v>609</v>
      </c>
      <c r="Y83" s="398"/>
      <c r="Z83" s="381"/>
      <c r="AA83" s="393"/>
      <c r="AB83" s="360"/>
      <c r="AC83" s="749"/>
    </row>
    <row r="84" spans="1:29" s="299" customFormat="1" x14ac:dyDescent="0.25">
      <c r="A84" s="298"/>
      <c r="B84" s="755" t="s">
        <v>217</v>
      </c>
      <c r="C84" s="657" t="s">
        <v>218</v>
      </c>
      <c r="D84" s="667" t="s">
        <v>801</v>
      </c>
      <c r="E84" s="659">
        <v>2</v>
      </c>
      <c r="F84" s="640">
        <v>12680.04</v>
      </c>
      <c r="G84" s="639">
        <v>30</v>
      </c>
      <c r="H84" s="660">
        <v>422.67</v>
      </c>
      <c r="I84" s="650">
        <v>1</v>
      </c>
      <c r="J84" s="651">
        <v>4400.04</v>
      </c>
      <c r="K84" s="650">
        <v>12</v>
      </c>
      <c r="L84" s="746">
        <v>366.67</v>
      </c>
      <c r="M84" s="370"/>
      <c r="N84" s="777"/>
      <c r="O84" s="390"/>
      <c r="P84" s="362"/>
      <c r="Q84" s="373">
        <v>1</v>
      </c>
      <c r="R84" s="383">
        <v>8280</v>
      </c>
      <c r="S84" s="390">
        <v>18</v>
      </c>
      <c r="T84" s="362">
        <v>460</v>
      </c>
      <c r="U84" s="378"/>
      <c r="V84" s="383"/>
      <c r="W84" s="390"/>
      <c r="X84" s="363"/>
      <c r="Y84" s="398"/>
      <c r="Z84" s="381"/>
      <c r="AA84" s="393"/>
      <c r="AB84" s="360"/>
      <c r="AC84" s="749"/>
    </row>
    <row r="85" spans="1:29" s="299" customFormat="1" ht="18.75" customHeight="1" x14ac:dyDescent="0.25">
      <c r="A85" s="241"/>
      <c r="B85" s="755" t="s">
        <v>768</v>
      </c>
      <c r="C85" s="657" t="s">
        <v>769</v>
      </c>
      <c r="D85" s="667" t="s">
        <v>801</v>
      </c>
      <c r="E85" s="659">
        <v>4</v>
      </c>
      <c r="F85" s="640">
        <v>165144.99</v>
      </c>
      <c r="G85" s="639">
        <v>281</v>
      </c>
      <c r="H85" s="660">
        <v>587.70000000000005</v>
      </c>
      <c r="I85" s="650">
        <v>1</v>
      </c>
      <c r="J85" s="651">
        <v>7281.61</v>
      </c>
      <c r="K85" s="650">
        <v>17</v>
      </c>
      <c r="L85" s="746">
        <v>428.33</v>
      </c>
      <c r="M85" s="370">
        <v>1</v>
      </c>
      <c r="N85" s="777">
        <v>56121.29</v>
      </c>
      <c r="O85" s="390">
        <v>97</v>
      </c>
      <c r="P85" s="362">
        <v>578.57000000000005</v>
      </c>
      <c r="Q85" s="373"/>
      <c r="R85" s="383"/>
      <c r="S85" s="390"/>
      <c r="T85" s="362"/>
      <c r="U85" s="378">
        <v>2</v>
      </c>
      <c r="V85" s="383">
        <v>101742.09000000001</v>
      </c>
      <c r="W85" s="390">
        <v>167</v>
      </c>
      <c r="X85" s="363">
        <v>609.23</v>
      </c>
      <c r="Y85" s="398"/>
      <c r="Z85" s="385"/>
      <c r="AA85" s="395"/>
      <c r="AB85" s="364"/>
      <c r="AC85" s="749"/>
    </row>
    <row r="86" spans="1:29" s="299" customFormat="1" x14ac:dyDescent="0.25">
      <c r="A86" s="298"/>
      <c r="B86" s="755" t="s">
        <v>221</v>
      </c>
      <c r="C86" s="657" t="s">
        <v>222</v>
      </c>
      <c r="D86" s="667" t="s">
        <v>801</v>
      </c>
      <c r="E86" s="659">
        <v>2</v>
      </c>
      <c r="F86" s="640">
        <v>55517.26</v>
      </c>
      <c r="G86" s="639">
        <v>88</v>
      </c>
      <c r="H86" s="660">
        <v>630.88</v>
      </c>
      <c r="I86" s="650"/>
      <c r="J86" s="651"/>
      <c r="K86" s="650"/>
      <c r="L86" s="746"/>
      <c r="M86" s="370"/>
      <c r="N86" s="777"/>
      <c r="O86" s="390"/>
      <c r="P86" s="362"/>
      <c r="Q86" s="373">
        <v>2</v>
      </c>
      <c r="R86" s="383">
        <v>55517.26</v>
      </c>
      <c r="S86" s="390">
        <v>88</v>
      </c>
      <c r="T86" s="362">
        <v>630.88</v>
      </c>
      <c r="U86" s="378"/>
      <c r="V86" s="383"/>
      <c r="W86" s="390"/>
      <c r="X86" s="363"/>
      <c r="Y86" s="398"/>
      <c r="Z86" s="381"/>
      <c r="AA86" s="393"/>
      <c r="AB86" s="360"/>
      <c r="AC86" s="749"/>
    </row>
    <row r="87" spans="1:29" s="299" customFormat="1" x14ac:dyDescent="0.25">
      <c r="A87" s="241"/>
      <c r="B87" s="755" t="s">
        <v>223</v>
      </c>
      <c r="C87" s="657" t="s">
        <v>224</v>
      </c>
      <c r="D87" s="667" t="s">
        <v>801</v>
      </c>
      <c r="E87" s="659">
        <v>5</v>
      </c>
      <c r="F87" s="640">
        <v>107256.64000000001</v>
      </c>
      <c r="G87" s="639">
        <v>168</v>
      </c>
      <c r="H87" s="660">
        <v>638.42999999999995</v>
      </c>
      <c r="I87" s="650">
        <v>1</v>
      </c>
      <c r="J87" s="651">
        <v>9846.6</v>
      </c>
      <c r="K87" s="650">
        <v>20</v>
      </c>
      <c r="L87" s="746">
        <v>492.33</v>
      </c>
      <c r="M87" s="370">
        <v>1</v>
      </c>
      <c r="N87" s="777">
        <v>49503.360000000001</v>
      </c>
      <c r="O87" s="390">
        <v>76</v>
      </c>
      <c r="P87" s="362">
        <v>651.36</v>
      </c>
      <c r="Q87" s="373">
        <v>1</v>
      </c>
      <c r="R87" s="383">
        <v>13840.08</v>
      </c>
      <c r="S87" s="390">
        <v>24</v>
      </c>
      <c r="T87" s="362">
        <v>576.66999999999996</v>
      </c>
      <c r="U87" s="378">
        <v>2</v>
      </c>
      <c r="V87" s="383">
        <v>34066.6</v>
      </c>
      <c r="W87" s="390">
        <v>48</v>
      </c>
      <c r="X87" s="363">
        <v>709.72</v>
      </c>
      <c r="Y87" s="398"/>
      <c r="Z87" s="381"/>
      <c r="AA87" s="393"/>
      <c r="AB87" s="360"/>
      <c r="AC87" s="749"/>
    </row>
    <row r="88" spans="1:29" s="299" customFormat="1" x14ac:dyDescent="0.25">
      <c r="A88" s="241"/>
      <c r="B88" s="656" t="s">
        <v>94</v>
      </c>
      <c r="C88" s="657" t="s">
        <v>819</v>
      </c>
      <c r="D88" s="667" t="s">
        <v>801</v>
      </c>
      <c r="E88" s="659">
        <v>3</v>
      </c>
      <c r="F88" s="640">
        <v>717834.50999999989</v>
      </c>
      <c r="G88" s="639">
        <v>985</v>
      </c>
      <c r="H88" s="660">
        <v>728.77</v>
      </c>
      <c r="I88" s="650">
        <v>1</v>
      </c>
      <c r="J88" s="651">
        <v>67046.720000000001</v>
      </c>
      <c r="K88" s="650">
        <v>66</v>
      </c>
      <c r="L88" s="746">
        <v>1015.86</v>
      </c>
      <c r="M88" s="370"/>
      <c r="N88" s="777"/>
      <c r="O88" s="390"/>
      <c r="P88" s="362"/>
      <c r="Q88" s="373">
        <v>1</v>
      </c>
      <c r="R88" s="383">
        <v>252007.71999999997</v>
      </c>
      <c r="S88" s="390">
        <v>276</v>
      </c>
      <c r="T88" s="362">
        <v>913.07</v>
      </c>
      <c r="U88" s="378">
        <v>1</v>
      </c>
      <c r="V88" s="383">
        <v>398780.07</v>
      </c>
      <c r="W88" s="390">
        <v>643</v>
      </c>
      <c r="X88" s="363">
        <v>620.19000000000005</v>
      </c>
      <c r="Y88" s="398"/>
      <c r="Z88" s="381"/>
      <c r="AA88" s="393"/>
      <c r="AB88" s="360"/>
      <c r="AC88" s="749"/>
    </row>
    <row r="89" spans="1:29" s="299" customFormat="1" x14ac:dyDescent="0.25">
      <c r="A89" s="241"/>
      <c r="B89" s="656" t="s">
        <v>1016</v>
      </c>
      <c r="C89" s="657" t="s">
        <v>1017</v>
      </c>
      <c r="D89" s="667" t="s">
        <v>796</v>
      </c>
      <c r="E89" s="659">
        <v>3</v>
      </c>
      <c r="F89" s="640">
        <v>192329.1</v>
      </c>
      <c r="G89" s="639">
        <v>3210</v>
      </c>
      <c r="H89" s="660">
        <v>59.92</v>
      </c>
      <c r="I89" s="650"/>
      <c r="J89" s="651"/>
      <c r="K89" s="650"/>
      <c r="L89" s="746"/>
      <c r="M89" s="370">
        <v>2</v>
      </c>
      <c r="N89" s="777">
        <v>24365.599999999999</v>
      </c>
      <c r="O89" s="390">
        <v>160</v>
      </c>
      <c r="P89" s="362">
        <v>152.29</v>
      </c>
      <c r="Q89" s="373"/>
      <c r="R89" s="383"/>
      <c r="S89" s="390"/>
      <c r="T89" s="362"/>
      <c r="U89" s="378">
        <v>1</v>
      </c>
      <c r="V89" s="383">
        <v>167963.5</v>
      </c>
      <c r="W89" s="390">
        <v>3050</v>
      </c>
      <c r="X89" s="363">
        <v>55.07</v>
      </c>
      <c r="Y89" s="398"/>
      <c r="Z89" s="381"/>
      <c r="AA89" s="393"/>
      <c r="AB89" s="360"/>
      <c r="AC89" s="749"/>
    </row>
    <row r="90" spans="1:29" s="299" customFormat="1" x14ac:dyDescent="0.25">
      <c r="A90" s="241"/>
      <c r="B90" s="755" t="s">
        <v>226</v>
      </c>
      <c r="C90" s="657" t="s">
        <v>227</v>
      </c>
      <c r="D90" s="667" t="s">
        <v>796</v>
      </c>
      <c r="E90" s="659">
        <v>2</v>
      </c>
      <c r="F90" s="640">
        <v>35537.33</v>
      </c>
      <c r="G90" s="639">
        <v>39.5</v>
      </c>
      <c r="H90" s="660">
        <v>899.68</v>
      </c>
      <c r="I90" s="650"/>
      <c r="J90" s="651"/>
      <c r="K90" s="650"/>
      <c r="L90" s="746"/>
      <c r="M90" s="370"/>
      <c r="N90" s="777"/>
      <c r="O90" s="390"/>
      <c r="P90" s="362"/>
      <c r="Q90" s="373"/>
      <c r="R90" s="383"/>
      <c r="S90" s="390"/>
      <c r="T90" s="362"/>
      <c r="U90" s="378">
        <v>2</v>
      </c>
      <c r="V90" s="383">
        <v>35537.33</v>
      </c>
      <c r="W90" s="390">
        <v>39.5</v>
      </c>
      <c r="X90" s="363">
        <v>899.68</v>
      </c>
      <c r="Y90" s="398"/>
      <c r="Z90" s="381"/>
      <c r="AA90" s="393"/>
      <c r="AB90" s="360"/>
      <c r="AC90" s="749"/>
    </row>
    <row r="91" spans="1:29" s="299" customFormat="1" x14ac:dyDescent="0.25">
      <c r="A91" s="241"/>
      <c r="B91" s="755" t="s">
        <v>228</v>
      </c>
      <c r="C91" s="657" t="s">
        <v>229</v>
      </c>
      <c r="D91" s="667" t="s">
        <v>797</v>
      </c>
      <c r="E91" s="659">
        <v>2</v>
      </c>
      <c r="F91" s="640">
        <v>286610.28000000003</v>
      </c>
      <c r="G91" s="639">
        <v>771</v>
      </c>
      <c r="H91" s="660">
        <v>371.74</v>
      </c>
      <c r="I91" s="650"/>
      <c r="J91" s="651"/>
      <c r="K91" s="650"/>
      <c r="L91" s="746"/>
      <c r="M91" s="370"/>
      <c r="N91" s="777"/>
      <c r="O91" s="390"/>
      <c r="P91" s="362"/>
      <c r="Q91" s="373"/>
      <c r="R91" s="383"/>
      <c r="S91" s="390"/>
      <c r="T91" s="362"/>
      <c r="U91" s="378">
        <v>2</v>
      </c>
      <c r="V91" s="383">
        <v>286610.28000000003</v>
      </c>
      <c r="W91" s="390">
        <v>771</v>
      </c>
      <c r="X91" s="363">
        <v>371.74</v>
      </c>
      <c r="Y91" s="398"/>
      <c r="Z91" s="381"/>
      <c r="AA91" s="393"/>
      <c r="AB91" s="360"/>
      <c r="AC91" s="749"/>
    </row>
    <row r="92" spans="1:29" s="299" customFormat="1" x14ac:dyDescent="0.25">
      <c r="A92" s="241"/>
      <c r="B92" s="755" t="s">
        <v>230</v>
      </c>
      <c r="C92" s="657" t="s">
        <v>820</v>
      </c>
      <c r="D92" s="667" t="s">
        <v>797</v>
      </c>
      <c r="E92" s="659">
        <v>1</v>
      </c>
      <c r="F92" s="640">
        <v>11824.8</v>
      </c>
      <c r="G92" s="639">
        <v>1560</v>
      </c>
      <c r="H92" s="660">
        <v>7.58</v>
      </c>
      <c r="I92" s="650">
        <v>1</v>
      </c>
      <c r="J92" s="651">
        <v>11824.8</v>
      </c>
      <c r="K92" s="650">
        <v>1560</v>
      </c>
      <c r="L92" s="746">
        <v>7.58</v>
      </c>
      <c r="M92" s="370"/>
      <c r="N92" s="777"/>
      <c r="O92" s="390"/>
      <c r="P92" s="362"/>
      <c r="Q92" s="373"/>
      <c r="R92" s="383"/>
      <c r="S92" s="390"/>
      <c r="T92" s="362"/>
      <c r="U92" s="378"/>
      <c r="V92" s="383"/>
      <c r="W92" s="390"/>
      <c r="X92" s="363"/>
      <c r="Y92" s="398"/>
      <c r="Z92" s="381"/>
      <c r="AA92" s="393"/>
      <c r="AB92" s="360"/>
      <c r="AC92" s="749"/>
    </row>
    <row r="93" spans="1:29" s="299" customFormat="1" x14ac:dyDescent="0.25">
      <c r="A93" s="241"/>
      <c r="B93" s="755" t="s">
        <v>1061</v>
      </c>
      <c r="C93" s="657" t="s">
        <v>1062</v>
      </c>
      <c r="D93" s="667" t="s">
        <v>801</v>
      </c>
      <c r="E93" s="659">
        <v>1</v>
      </c>
      <c r="F93" s="640">
        <v>5800</v>
      </c>
      <c r="G93" s="639">
        <v>200</v>
      </c>
      <c r="H93" s="660">
        <v>29</v>
      </c>
      <c r="I93" s="650"/>
      <c r="J93" s="651"/>
      <c r="K93" s="650"/>
      <c r="L93" s="746"/>
      <c r="M93" s="370"/>
      <c r="N93" s="777"/>
      <c r="O93" s="390"/>
      <c r="P93" s="362"/>
      <c r="Q93" s="373">
        <v>1</v>
      </c>
      <c r="R93" s="383">
        <v>5800</v>
      </c>
      <c r="S93" s="390">
        <v>200</v>
      </c>
      <c r="T93" s="362">
        <v>29</v>
      </c>
      <c r="U93" s="378"/>
      <c r="V93" s="383"/>
      <c r="W93" s="390"/>
      <c r="X93" s="363"/>
      <c r="Y93" s="398"/>
      <c r="Z93" s="381"/>
      <c r="AA93" s="393"/>
      <c r="AB93" s="360"/>
      <c r="AC93" s="749"/>
    </row>
    <row r="94" spans="1:29" s="299" customFormat="1" x14ac:dyDescent="0.25">
      <c r="A94" s="241"/>
      <c r="B94" s="755" t="s">
        <v>234</v>
      </c>
      <c r="C94" s="657" t="s">
        <v>1063</v>
      </c>
      <c r="D94" s="667" t="s">
        <v>796</v>
      </c>
      <c r="E94" s="659">
        <v>1</v>
      </c>
      <c r="F94" s="640">
        <v>38091.9</v>
      </c>
      <c r="G94" s="639">
        <v>170</v>
      </c>
      <c r="H94" s="660">
        <v>224.07</v>
      </c>
      <c r="I94" s="650"/>
      <c r="J94" s="651"/>
      <c r="K94" s="650"/>
      <c r="L94" s="746"/>
      <c r="M94" s="370"/>
      <c r="N94" s="777"/>
      <c r="O94" s="390"/>
      <c r="P94" s="362"/>
      <c r="Q94" s="373"/>
      <c r="R94" s="383"/>
      <c r="S94" s="390"/>
      <c r="T94" s="362"/>
      <c r="U94" s="378"/>
      <c r="V94" s="383"/>
      <c r="W94" s="390"/>
      <c r="X94" s="363"/>
      <c r="Y94" s="398">
        <v>1</v>
      </c>
      <c r="Z94" s="381">
        <v>38091.9</v>
      </c>
      <c r="AA94" s="393">
        <v>170</v>
      </c>
      <c r="AB94" s="360">
        <v>224.07</v>
      </c>
      <c r="AC94" s="749"/>
    </row>
    <row r="95" spans="1:29" s="299" customFormat="1" x14ac:dyDescent="0.25">
      <c r="A95" s="241"/>
      <c r="B95" s="755" t="s">
        <v>18</v>
      </c>
      <c r="C95" s="657" t="s">
        <v>821</v>
      </c>
      <c r="D95" s="667" t="s">
        <v>801</v>
      </c>
      <c r="E95" s="659">
        <v>40</v>
      </c>
      <c r="F95" s="640">
        <v>330455.19999999995</v>
      </c>
      <c r="G95" s="639">
        <v>21910</v>
      </c>
      <c r="H95" s="660">
        <v>15.08</v>
      </c>
      <c r="I95" s="650">
        <v>7</v>
      </c>
      <c r="J95" s="651">
        <v>29585.5</v>
      </c>
      <c r="K95" s="650">
        <v>2310</v>
      </c>
      <c r="L95" s="746">
        <v>12.81</v>
      </c>
      <c r="M95" s="370">
        <v>4</v>
      </c>
      <c r="N95" s="777">
        <v>33297.5</v>
      </c>
      <c r="O95" s="390">
        <v>2500</v>
      </c>
      <c r="P95" s="362">
        <v>13.32</v>
      </c>
      <c r="Q95" s="373">
        <v>12</v>
      </c>
      <c r="R95" s="383">
        <v>104734.45000000001</v>
      </c>
      <c r="S95" s="390">
        <v>7615</v>
      </c>
      <c r="T95" s="362">
        <v>13.75</v>
      </c>
      <c r="U95" s="378">
        <v>15</v>
      </c>
      <c r="V95" s="383">
        <v>139647.15</v>
      </c>
      <c r="W95" s="390">
        <v>7125</v>
      </c>
      <c r="X95" s="363">
        <v>19.600000000000001</v>
      </c>
      <c r="Y95" s="398">
        <v>2</v>
      </c>
      <c r="Z95" s="381">
        <v>23190.6</v>
      </c>
      <c r="AA95" s="393">
        <v>2360</v>
      </c>
      <c r="AB95" s="360">
        <v>9.83</v>
      </c>
      <c r="AC95" s="749"/>
    </row>
    <row r="96" spans="1:29" s="299" customFormat="1" x14ac:dyDescent="0.25">
      <c r="A96" s="241"/>
      <c r="B96" s="755" t="s">
        <v>19</v>
      </c>
      <c r="C96" s="657" t="s">
        <v>822</v>
      </c>
      <c r="D96" s="667" t="s">
        <v>797</v>
      </c>
      <c r="E96" s="659">
        <v>18</v>
      </c>
      <c r="F96" s="640">
        <v>424362.74000000011</v>
      </c>
      <c r="G96" s="639">
        <v>154837</v>
      </c>
      <c r="H96" s="660">
        <v>2.74</v>
      </c>
      <c r="I96" s="650">
        <v>2</v>
      </c>
      <c r="J96" s="651">
        <v>6876</v>
      </c>
      <c r="K96" s="650">
        <v>1100</v>
      </c>
      <c r="L96" s="746">
        <v>6.25</v>
      </c>
      <c r="M96" s="370">
        <v>5</v>
      </c>
      <c r="N96" s="777">
        <v>53680.840000000004</v>
      </c>
      <c r="O96" s="390">
        <v>18352</v>
      </c>
      <c r="P96" s="362">
        <v>2.93</v>
      </c>
      <c r="Q96" s="373">
        <v>6</v>
      </c>
      <c r="R96" s="383">
        <v>147172</v>
      </c>
      <c r="S96" s="390">
        <v>54630</v>
      </c>
      <c r="T96" s="362">
        <v>2.69</v>
      </c>
      <c r="U96" s="378">
        <v>5</v>
      </c>
      <c r="V96" s="383">
        <v>216633.9</v>
      </c>
      <c r="W96" s="390">
        <v>80755</v>
      </c>
      <c r="X96" s="363">
        <v>2.68</v>
      </c>
      <c r="Y96" s="398"/>
      <c r="Z96" s="381"/>
      <c r="AA96" s="393"/>
      <c r="AB96" s="360"/>
      <c r="AC96" s="749"/>
    </row>
    <row r="97" spans="1:29" s="299" customFormat="1" x14ac:dyDescent="0.25">
      <c r="A97" s="241"/>
      <c r="B97" s="755" t="s">
        <v>238</v>
      </c>
      <c r="C97" s="657" t="s">
        <v>239</v>
      </c>
      <c r="D97" s="667" t="s">
        <v>797</v>
      </c>
      <c r="E97" s="659">
        <v>10</v>
      </c>
      <c r="F97" s="640">
        <v>210058.9</v>
      </c>
      <c r="G97" s="639">
        <v>54760</v>
      </c>
      <c r="H97" s="660">
        <v>3.84</v>
      </c>
      <c r="I97" s="650">
        <v>2</v>
      </c>
      <c r="J97" s="651">
        <v>55494</v>
      </c>
      <c r="K97" s="650">
        <v>21500</v>
      </c>
      <c r="L97" s="746">
        <v>2.58</v>
      </c>
      <c r="M97" s="370">
        <v>2</v>
      </c>
      <c r="N97" s="777">
        <v>39550.1</v>
      </c>
      <c r="O97" s="390">
        <v>5320</v>
      </c>
      <c r="P97" s="362">
        <v>7.43</v>
      </c>
      <c r="Q97" s="373">
        <v>4</v>
      </c>
      <c r="R97" s="383">
        <v>94699.8</v>
      </c>
      <c r="S97" s="390">
        <v>25340</v>
      </c>
      <c r="T97" s="362">
        <v>3.74</v>
      </c>
      <c r="U97" s="378">
        <v>2</v>
      </c>
      <c r="V97" s="383">
        <v>20315</v>
      </c>
      <c r="W97" s="390">
        <v>2600</v>
      </c>
      <c r="X97" s="363">
        <v>7.81</v>
      </c>
      <c r="Y97" s="398"/>
      <c r="Z97" s="381"/>
      <c r="AA97" s="393"/>
      <c r="AB97" s="360"/>
      <c r="AC97" s="749"/>
    </row>
    <row r="98" spans="1:29" s="299" customFormat="1" x14ac:dyDescent="0.25">
      <c r="A98" s="241"/>
      <c r="B98" s="755" t="s">
        <v>240</v>
      </c>
      <c r="C98" s="657" t="s">
        <v>241</v>
      </c>
      <c r="D98" s="667" t="s">
        <v>797</v>
      </c>
      <c r="E98" s="659">
        <v>3</v>
      </c>
      <c r="F98" s="640">
        <v>18983.8</v>
      </c>
      <c r="G98" s="639">
        <v>5610</v>
      </c>
      <c r="H98" s="660">
        <v>3.38</v>
      </c>
      <c r="I98" s="650">
        <v>2</v>
      </c>
      <c r="J98" s="651">
        <v>10007.799999999999</v>
      </c>
      <c r="K98" s="650">
        <v>3410</v>
      </c>
      <c r="L98" s="746">
        <v>2.93</v>
      </c>
      <c r="M98" s="370"/>
      <c r="N98" s="777"/>
      <c r="O98" s="390"/>
      <c r="P98" s="362"/>
      <c r="Q98" s="373">
        <v>1</v>
      </c>
      <c r="R98" s="383">
        <v>8976</v>
      </c>
      <c r="S98" s="390">
        <v>2200</v>
      </c>
      <c r="T98" s="362">
        <v>4.08</v>
      </c>
      <c r="U98" s="378"/>
      <c r="V98" s="383"/>
      <c r="W98" s="390"/>
      <c r="X98" s="363"/>
      <c r="Y98" s="398"/>
      <c r="Z98" s="381"/>
      <c r="AA98" s="393"/>
      <c r="AB98" s="360"/>
      <c r="AC98" s="749"/>
    </row>
    <row r="99" spans="1:29" s="299" customFormat="1" x14ac:dyDescent="0.25">
      <c r="A99" s="241"/>
      <c r="B99" s="755" t="s">
        <v>242</v>
      </c>
      <c r="C99" s="657" t="s">
        <v>243</v>
      </c>
      <c r="D99" s="667" t="s">
        <v>797</v>
      </c>
      <c r="E99" s="659">
        <v>9</v>
      </c>
      <c r="F99" s="640">
        <v>237605.40000000002</v>
      </c>
      <c r="G99" s="639">
        <v>47462</v>
      </c>
      <c r="H99" s="660">
        <v>5.01</v>
      </c>
      <c r="I99" s="650">
        <v>2</v>
      </c>
      <c r="J99" s="651">
        <v>12990</v>
      </c>
      <c r="K99" s="650">
        <v>3000</v>
      </c>
      <c r="L99" s="746">
        <v>4.33</v>
      </c>
      <c r="M99" s="370">
        <v>1</v>
      </c>
      <c r="N99" s="777">
        <v>20944</v>
      </c>
      <c r="O99" s="390">
        <v>2992</v>
      </c>
      <c r="P99" s="362">
        <v>7</v>
      </c>
      <c r="Q99" s="373">
        <v>2</v>
      </c>
      <c r="R99" s="383">
        <v>61445</v>
      </c>
      <c r="S99" s="390">
        <v>16300</v>
      </c>
      <c r="T99" s="362">
        <v>3.77</v>
      </c>
      <c r="U99" s="378">
        <v>4</v>
      </c>
      <c r="V99" s="383">
        <v>142226.40000000002</v>
      </c>
      <c r="W99" s="390">
        <v>25170</v>
      </c>
      <c r="X99" s="363">
        <v>5.65</v>
      </c>
      <c r="Y99" s="398"/>
      <c r="Z99" s="381"/>
      <c r="AA99" s="393"/>
      <c r="AB99" s="360"/>
      <c r="AC99" s="749"/>
    </row>
    <row r="100" spans="1:29" s="299" customFormat="1" ht="15" customHeight="1" x14ac:dyDescent="0.25">
      <c r="A100" s="241"/>
      <c r="B100" s="755" t="s">
        <v>244</v>
      </c>
      <c r="C100" s="657" t="s">
        <v>823</v>
      </c>
      <c r="D100" s="667" t="s">
        <v>797</v>
      </c>
      <c r="E100" s="659">
        <v>3</v>
      </c>
      <c r="F100" s="640">
        <v>61584.7</v>
      </c>
      <c r="G100" s="639">
        <v>6620</v>
      </c>
      <c r="H100" s="660">
        <v>9.3000000000000007</v>
      </c>
      <c r="I100" s="650"/>
      <c r="J100" s="651"/>
      <c r="K100" s="650"/>
      <c r="L100" s="746"/>
      <c r="M100" s="370">
        <v>1</v>
      </c>
      <c r="N100" s="777">
        <v>1653</v>
      </c>
      <c r="O100" s="390">
        <v>150</v>
      </c>
      <c r="P100" s="362">
        <v>11.02</v>
      </c>
      <c r="Q100" s="373"/>
      <c r="R100" s="383"/>
      <c r="S100" s="390"/>
      <c r="T100" s="362"/>
      <c r="U100" s="378">
        <v>2</v>
      </c>
      <c r="V100" s="383">
        <v>59931.7</v>
      </c>
      <c r="W100" s="390">
        <v>6470</v>
      </c>
      <c r="X100" s="363">
        <v>9.26</v>
      </c>
      <c r="Y100" s="398"/>
      <c r="Z100" s="381"/>
      <c r="AA100" s="393"/>
      <c r="AB100" s="360"/>
      <c r="AC100" s="749"/>
    </row>
    <row r="101" spans="1:29" s="299" customFormat="1" ht="15.6" customHeight="1" x14ac:dyDescent="0.25">
      <c r="A101" s="298"/>
      <c r="B101" s="755" t="s">
        <v>124</v>
      </c>
      <c r="C101" s="657" t="s">
        <v>824</v>
      </c>
      <c r="D101" s="667" t="s">
        <v>797</v>
      </c>
      <c r="E101" s="659">
        <v>15</v>
      </c>
      <c r="F101" s="640">
        <v>329421.25</v>
      </c>
      <c r="G101" s="639">
        <v>66235</v>
      </c>
      <c r="H101" s="660">
        <v>4.97</v>
      </c>
      <c r="I101" s="650">
        <v>5</v>
      </c>
      <c r="J101" s="651">
        <v>37200.400000000001</v>
      </c>
      <c r="K101" s="650">
        <v>9450</v>
      </c>
      <c r="L101" s="746">
        <v>3.94</v>
      </c>
      <c r="M101" s="370">
        <v>3</v>
      </c>
      <c r="N101" s="777">
        <v>10434</v>
      </c>
      <c r="O101" s="390">
        <v>1100</v>
      </c>
      <c r="P101" s="362">
        <v>9.49</v>
      </c>
      <c r="Q101" s="373">
        <v>1</v>
      </c>
      <c r="R101" s="383">
        <v>23184</v>
      </c>
      <c r="S101" s="390">
        <v>4200</v>
      </c>
      <c r="T101" s="362">
        <v>5.52</v>
      </c>
      <c r="U101" s="378">
        <v>5</v>
      </c>
      <c r="V101" s="383">
        <v>253918.05</v>
      </c>
      <c r="W101" s="390">
        <v>49565</v>
      </c>
      <c r="X101" s="363">
        <v>5.12</v>
      </c>
      <c r="Y101" s="398">
        <v>1</v>
      </c>
      <c r="Z101" s="381">
        <v>4684.8</v>
      </c>
      <c r="AA101" s="393">
        <v>1920</v>
      </c>
      <c r="AB101" s="360">
        <v>2.44</v>
      </c>
      <c r="AC101" s="749"/>
    </row>
    <row r="102" spans="1:29" s="299" customFormat="1" x14ac:dyDescent="0.25">
      <c r="A102" s="298"/>
      <c r="B102" s="755" t="s">
        <v>0</v>
      </c>
      <c r="C102" s="657" t="s">
        <v>825</v>
      </c>
      <c r="D102" s="667" t="s">
        <v>797</v>
      </c>
      <c r="E102" s="659">
        <v>24</v>
      </c>
      <c r="F102" s="640">
        <v>649741.75</v>
      </c>
      <c r="G102" s="639">
        <v>214947</v>
      </c>
      <c r="H102" s="660">
        <v>3.02</v>
      </c>
      <c r="I102" s="650">
        <v>3</v>
      </c>
      <c r="J102" s="651">
        <v>15676.6</v>
      </c>
      <c r="K102" s="650">
        <v>1580</v>
      </c>
      <c r="L102" s="746">
        <v>9.92</v>
      </c>
      <c r="M102" s="370">
        <v>1</v>
      </c>
      <c r="N102" s="777">
        <v>1166.9000000000001</v>
      </c>
      <c r="O102" s="390">
        <v>70</v>
      </c>
      <c r="P102" s="362">
        <v>16.670000000000002</v>
      </c>
      <c r="Q102" s="373">
        <v>6</v>
      </c>
      <c r="R102" s="383">
        <v>315789.45</v>
      </c>
      <c r="S102" s="390">
        <v>111855</v>
      </c>
      <c r="T102" s="362">
        <v>2.82</v>
      </c>
      <c r="U102" s="378">
        <v>12</v>
      </c>
      <c r="V102" s="383">
        <v>100477.29999999999</v>
      </c>
      <c r="W102" s="390">
        <v>17102</v>
      </c>
      <c r="X102" s="363">
        <v>5.88</v>
      </c>
      <c r="Y102" s="398">
        <v>2</v>
      </c>
      <c r="Z102" s="381">
        <v>216631.5</v>
      </c>
      <c r="AA102" s="393">
        <v>84340</v>
      </c>
      <c r="AB102" s="360">
        <v>2.57</v>
      </c>
      <c r="AC102" s="749"/>
    </row>
    <row r="103" spans="1:29" s="299" customFormat="1" x14ac:dyDescent="0.25">
      <c r="A103" s="298"/>
      <c r="B103" s="755" t="s">
        <v>22</v>
      </c>
      <c r="C103" s="657" t="s">
        <v>21</v>
      </c>
      <c r="D103" s="667" t="s">
        <v>801</v>
      </c>
      <c r="E103" s="659">
        <v>7</v>
      </c>
      <c r="F103" s="640">
        <v>178343.5</v>
      </c>
      <c r="G103" s="639">
        <v>11145</v>
      </c>
      <c r="H103" s="660">
        <v>16</v>
      </c>
      <c r="I103" s="650">
        <v>1</v>
      </c>
      <c r="J103" s="651">
        <v>5692.7</v>
      </c>
      <c r="K103" s="650">
        <v>302</v>
      </c>
      <c r="L103" s="746">
        <v>18.850000000000001</v>
      </c>
      <c r="M103" s="370"/>
      <c r="N103" s="777"/>
      <c r="O103" s="390"/>
      <c r="P103" s="362"/>
      <c r="Q103" s="373">
        <v>3</v>
      </c>
      <c r="R103" s="383">
        <v>159428.9</v>
      </c>
      <c r="S103" s="390">
        <v>10205</v>
      </c>
      <c r="T103" s="362">
        <v>15.62</v>
      </c>
      <c r="U103" s="378">
        <v>2</v>
      </c>
      <c r="V103" s="383">
        <v>8346.5</v>
      </c>
      <c r="W103" s="390">
        <v>448</v>
      </c>
      <c r="X103" s="363">
        <v>18.63</v>
      </c>
      <c r="Y103" s="398">
        <v>1</v>
      </c>
      <c r="Z103" s="381">
        <v>4875.3999999999996</v>
      </c>
      <c r="AA103" s="393">
        <v>190</v>
      </c>
      <c r="AB103" s="360">
        <v>25.66</v>
      </c>
      <c r="AC103" s="749"/>
    </row>
    <row r="104" spans="1:29" s="299" customFormat="1" x14ac:dyDescent="0.25">
      <c r="A104" s="298"/>
      <c r="B104" s="656" t="s">
        <v>248</v>
      </c>
      <c r="C104" s="657" t="s">
        <v>171</v>
      </c>
      <c r="D104" s="667" t="s">
        <v>826</v>
      </c>
      <c r="E104" s="659">
        <v>9</v>
      </c>
      <c r="F104" s="640">
        <v>183039.29</v>
      </c>
      <c r="G104" s="639">
        <v>144.69</v>
      </c>
      <c r="H104" s="660">
        <v>1265.04</v>
      </c>
      <c r="I104" s="650">
        <v>2</v>
      </c>
      <c r="J104" s="651">
        <v>39810.699999999997</v>
      </c>
      <c r="K104" s="650">
        <v>18.73</v>
      </c>
      <c r="L104" s="746">
        <v>2125.5</v>
      </c>
      <c r="M104" s="370"/>
      <c r="N104" s="777"/>
      <c r="O104" s="390"/>
      <c r="P104" s="362"/>
      <c r="Q104" s="373">
        <v>5</v>
      </c>
      <c r="R104" s="383">
        <v>111201.51999999999</v>
      </c>
      <c r="S104" s="390">
        <v>94.31</v>
      </c>
      <c r="T104" s="362">
        <v>1179.1099999999999</v>
      </c>
      <c r="U104" s="378">
        <v>1</v>
      </c>
      <c r="V104" s="383">
        <v>2761.5</v>
      </c>
      <c r="W104" s="390">
        <v>1.26</v>
      </c>
      <c r="X104" s="363">
        <v>2191.67</v>
      </c>
      <c r="Y104" s="398">
        <v>1</v>
      </c>
      <c r="Z104" s="381">
        <v>29265.57</v>
      </c>
      <c r="AA104" s="393">
        <v>30.39</v>
      </c>
      <c r="AB104" s="360">
        <v>963</v>
      </c>
      <c r="AC104" s="749"/>
    </row>
    <row r="105" spans="1:29" s="299" customFormat="1" x14ac:dyDescent="0.25">
      <c r="A105" s="298"/>
      <c r="B105" s="656" t="s">
        <v>88</v>
      </c>
      <c r="C105" s="657" t="s">
        <v>87</v>
      </c>
      <c r="D105" s="667" t="s">
        <v>826</v>
      </c>
      <c r="E105" s="659">
        <v>13</v>
      </c>
      <c r="F105" s="640">
        <v>181710.01</v>
      </c>
      <c r="G105" s="639">
        <v>69.999999999999986</v>
      </c>
      <c r="H105" s="660">
        <v>2595.86</v>
      </c>
      <c r="I105" s="650">
        <v>1</v>
      </c>
      <c r="J105" s="651">
        <v>5498.17</v>
      </c>
      <c r="K105" s="650">
        <v>2.2000000000000002</v>
      </c>
      <c r="L105" s="746">
        <v>2499.17</v>
      </c>
      <c r="M105" s="370">
        <v>4</v>
      </c>
      <c r="N105" s="777">
        <v>11922.49</v>
      </c>
      <c r="O105" s="390">
        <v>3.8100000000000005</v>
      </c>
      <c r="P105" s="362">
        <v>3129.26</v>
      </c>
      <c r="Q105" s="373">
        <v>6</v>
      </c>
      <c r="R105" s="383">
        <v>150955.47</v>
      </c>
      <c r="S105" s="390">
        <v>58.449999999999996</v>
      </c>
      <c r="T105" s="362">
        <v>2582.64</v>
      </c>
      <c r="U105" s="378">
        <v>2</v>
      </c>
      <c r="V105" s="383">
        <v>13333.880000000001</v>
      </c>
      <c r="W105" s="390">
        <v>5.54</v>
      </c>
      <c r="X105" s="363">
        <v>2406.84</v>
      </c>
      <c r="Y105" s="398"/>
      <c r="Z105" s="381"/>
      <c r="AA105" s="393"/>
      <c r="AB105" s="360"/>
      <c r="AC105" s="749"/>
    </row>
    <row r="106" spans="1:29" s="299" customFormat="1" x14ac:dyDescent="0.25">
      <c r="A106" s="298"/>
      <c r="B106" s="656" t="s">
        <v>249</v>
      </c>
      <c r="C106" s="657" t="s">
        <v>250</v>
      </c>
      <c r="D106" s="667" t="s">
        <v>826</v>
      </c>
      <c r="E106" s="659">
        <v>9</v>
      </c>
      <c r="F106" s="640">
        <v>667366.32999999996</v>
      </c>
      <c r="G106" s="639">
        <v>83.46</v>
      </c>
      <c r="H106" s="660">
        <v>7996.24</v>
      </c>
      <c r="I106" s="650">
        <v>4</v>
      </c>
      <c r="J106" s="651">
        <v>92311.52</v>
      </c>
      <c r="K106" s="650">
        <v>6.16</v>
      </c>
      <c r="L106" s="746">
        <v>14985.64</v>
      </c>
      <c r="M106" s="370">
        <v>1</v>
      </c>
      <c r="N106" s="777">
        <v>57500</v>
      </c>
      <c r="O106" s="390">
        <v>2</v>
      </c>
      <c r="P106" s="362">
        <v>28750</v>
      </c>
      <c r="Q106" s="373">
        <v>2</v>
      </c>
      <c r="R106" s="383">
        <v>141158.01999999999</v>
      </c>
      <c r="S106" s="390">
        <v>20.58</v>
      </c>
      <c r="T106" s="362">
        <v>6858.99</v>
      </c>
      <c r="U106" s="378"/>
      <c r="V106" s="383"/>
      <c r="W106" s="390"/>
      <c r="X106" s="363"/>
      <c r="Y106" s="398">
        <v>2</v>
      </c>
      <c r="Z106" s="381">
        <v>376396.79</v>
      </c>
      <c r="AA106" s="393">
        <v>54.72</v>
      </c>
      <c r="AB106" s="360">
        <v>6878.6</v>
      </c>
      <c r="AC106" s="749"/>
    </row>
    <row r="107" spans="1:29" s="299" customFormat="1" x14ac:dyDescent="0.25">
      <c r="A107" s="298"/>
      <c r="B107" s="656" t="s">
        <v>251</v>
      </c>
      <c r="C107" s="657" t="s">
        <v>252</v>
      </c>
      <c r="D107" s="667" t="s">
        <v>797</v>
      </c>
      <c r="E107" s="659">
        <v>3</v>
      </c>
      <c r="F107" s="640">
        <v>164614</v>
      </c>
      <c r="G107" s="639">
        <v>268200</v>
      </c>
      <c r="H107" s="660">
        <v>0.61</v>
      </c>
      <c r="I107" s="650">
        <v>1</v>
      </c>
      <c r="J107" s="651">
        <v>27000</v>
      </c>
      <c r="K107" s="650">
        <v>50000</v>
      </c>
      <c r="L107" s="746">
        <v>0.54</v>
      </c>
      <c r="M107" s="370"/>
      <c r="N107" s="777"/>
      <c r="O107" s="390"/>
      <c r="P107" s="362"/>
      <c r="Q107" s="373">
        <v>1</v>
      </c>
      <c r="R107" s="383">
        <v>123250</v>
      </c>
      <c r="S107" s="390">
        <v>212500</v>
      </c>
      <c r="T107" s="362">
        <v>0.57999999999999996</v>
      </c>
      <c r="U107" s="378"/>
      <c r="V107" s="383"/>
      <c r="W107" s="390"/>
      <c r="X107" s="363"/>
      <c r="Y107" s="398">
        <v>1</v>
      </c>
      <c r="Z107" s="381">
        <v>14364</v>
      </c>
      <c r="AA107" s="393">
        <v>5700</v>
      </c>
      <c r="AB107" s="360">
        <v>2.52</v>
      </c>
      <c r="AC107" s="749"/>
    </row>
    <row r="108" spans="1:29" s="299" customFormat="1" x14ac:dyDescent="0.25">
      <c r="A108" s="241"/>
      <c r="B108" s="656" t="s">
        <v>255</v>
      </c>
      <c r="C108" s="657" t="s">
        <v>253</v>
      </c>
      <c r="D108" s="667" t="s">
        <v>796</v>
      </c>
      <c r="E108" s="659">
        <v>8</v>
      </c>
      <c r="F108" s="640">
        <v>73414</v>
      </c>
      <c r="G108" s="639">
        <v>4518</v>
      </c>
      <c r="H108" s="660">
        <v>16.25</v>
      </c>
      <c r="I108" s="650"/>
      <c r="J108" s="651"/>
      <c r="K108" s="650"/>
      <c r="L108" s="746"/>
      <c r="M108" s="370"/>
      <c r="N108" s="777"/>
      <c r="O108" s="390"/>
      <c r="P108" s="362"/>
      <c r="Q108" s="373">
        <v>5</v>
      </c>
      <c r="R108" s="383">
        <v>40840.400000000001</v>
      </c>
      <c r="S108" s="390">
        <v>2778</v>
      </c>
      <c r="T108" s="362">
        <v>14.7</v>
      </c>
      <c r="U108" s="378">
        <v>3</v>
      </c>
      <c r="V108" s="383">
        <v>32573.599999999999</v>
      </c>
      <c r="W108" s="390">
        <v>1740</v>
      </c>
      <c r="X108" s="363">
        <v>18.72</v>
      </c>
      <c r="Y108" s="398"/>
      <c r="Z108" s="381"/>
      <c r="AA108" s="393"/>
      <c r="AB108" s="360"/>
      <c r="AC108" s="749"/>
    </row>
    <row r="109" spans="1:29" s="299" customFormat="1" x14ac:dyDescent="0.25">
      <c r="A109" s="298"/>
      <c r="B109" s="656" t="s">
        <v>256</v>
      </c>
      <c r="C109" s="657" t="s">
        <v>254</v>
      </c>
      <c r="D109" s="667" t="s">
        <v>796</v>
      </c>
      <c r="E109" s="659">
        <v>5</v>
      </c>
      <c r="F109" s="640">
        <v>45676.899999999994</v>
      </c>
      <c r="G109" s="639">
        <v>1330</v>
      </c>
      <c r="H109" s="660">
        <v>34.340000000000003</v>
      </c>
      <c r="I109" s="650">
        <v>1</v>
      </c>
      <c r="J109" s="651">
        <v>6375.6</v>
      </c>
      <c r="K109" s="650">
        <v>70</v>
      </c>
      <c r="L109" s="746">
        <v>91.08</v>
      </c>
      <c r="M109" s="370">
        <v>1</v>
      </c>
      <c r="N109" s="777">
        <v>26673.7</v>
      </c>
      <c r="O109" s="390">
        <v>905</v>
      </c>
      <c r="P109" s="362">
        <v>29.47</v>
      </c>
      <c r="Q109" s="373"/>
      <c r="R109" s="383"/>
      <c r="S109" s="390"/>
      <c r="T109" s="362"/>
      <c r="U109" s="378">
        <v>3</v>
      </c>
      <c r="V109" s="383">
        <v>12627.599999999999</v>
      </c>
      <c r="W109" s="390">
        <v>355</v>
      </c>
      <c r="X109" s="363">
        <v>35.57</v>
      </c>
      <c r="Y109" s="398"/>
      <c r="Z109" s="381"/>
      <c r="AA109" s="393"/>
      <c r="AB109" s="360"/>
      <c r="AC109" s="749"/>
    </row>
    <row r="110" spans="1:29" s="299" customFormat="1" x14ac:dyDescent="0.25">
      <c r="A110" s="298"/>
      <c r="B110" s="656" t="s">
        <v>257</v>
      </c>
      <c r="C110" s="657" t="s">
        <v>258</v>
      </c>
      <c r="D110" s="667" t="s">
        <v>796</v>
      </c>
      <c r="E110" s="659">
        <v>13</v>
      </c>
      <c r="F110" s="640">
        <v>310942.83999999991</v>
      </c>
      <c r="G110" s="639">
        <v>10163.120000000001</v>
      </c>
      <c r="H110" s="660">
        <v>30.6</v>
      </c>
      <c r="I110" s="650"/>
      <c r="J110" s="651"/>
      <c r="K110" s="650"/>
      <c r="L110" s="746"/>
      <c r="M110" s="370">
        <v>1</v>
      </c>
      <c r="N110" s="777">
        <v>19325.7</v>
      </c>
      <c r="O110" s="390">
        <v>270</v>
      </c>
      <c r="P110" s="362">
        <v>71.58</v>
      </c>
      <c r="Q110" s="373">
        <v>8</v>
      </c>
      <c r="R110" s="383">
        <v>187807.03999999998</v>
      </c>
      <c r="S110" s="390">
        <v>5198.12</v>
      </c>
      <c r="T110" s="362">
        <v>36.130000000000003</v>
      </c>
      <c r="U110" s="378">
        <v>4</v>
      </c>
      <c r="V110" s="383">
        <v>103810.09999999999</v>
      </c>
      <c r="W110" s="390">
        <v>4695</v>
      </c>
      <c r="X110" s="363">
        <v>22.11</v>
      </c>
      <c r="Y110" s="398"/>
      <c r="Z110" s="381"/>
      <c r="AA110" s="393"/>
      <c r="AB110" s="360"/>
      <c r="AC110" s="749"/>
    </row>
    <row r="111" spans="1:29" s="299" customFormat="1" ht="12.75" customHeight="1" x14ac:dyDescent="0.25">
      <c r="A111" s="298"/>
      <c r="B111" s="751" t="s">
        <v>259</v>
      </c>
      <c r="C111" s="752" t="s">
        <v>828</v>
      </c>
      <c r="D111" s="753" t="s">
        <v>796</v>
      </c>
      <c r="E111" s="659">
        <v>8</v>
      </c>
      <c r="F111" s="640">
        <v>356148.77999999997</v>
      </c>
      <c r="G111" s="639">
        <v>3992.63</v>
      </c>
      <c r="H111" s="660">
        <v>89.2</v>
      </c>
      <c r="I111" s="650"/>
      <c r="J111" s="651"/>
      <c r="K111" s="650"/>
      <c r="L111" s="746"/>
      <c r="M111" s="370"/>
      <c r="N111" s="777"/>
      <c r="O111" s="390"/>
      <c r="P111" s="362"/>
      <c r="Q111" s="373">
        <v>5</v>
      </c>
      <c r="R111" s="383">
        <v>339853.18</v>
      </c>
      <c r="S111" s="390">
        <v>3782.63</v>
      </c>
      <c r="T111" s="362">
        <v>89.85</v>
      </c>
      <c r="U111" s="378">
        <v>3</v>
      </c>
      <c r="V111" s="383">
        <v>16295.6</v>
      </c>
      <c r="W111" s="390">
        <v>210</v>
      </c>
      <c r="X111" s="363">
        <v>77.599999999999994</v>
      </c>
      <c r="Y111" s="398"/>
      <c r="Z111" s="385"/>
      <c r="AA111" s="395"/>
      <c r="AB111" s="364"/>
      <c r="AC111" s="749"/>
    </row>
    <row r="112" spans="1:29" s="299" customFormat="1" x14ac:dyDescent="0.25">
      <c r="A112" s="298"/>
      <c r="B112" s="656" t="s">
        <v>261</v>
      </c>
      <c r="C112" s="657" t="s">
        <v>905</v>
      </c>
      <c r="D112" s="667" t="s">
        <v>796</v>
      </c>
      <c r="E112" s="659">
        <v>6</v>
      </c>
      <c r="F112" s="640">
        <v>190903.71000000002</v>
      </c>
      <c r="G112" s="639">
        <v>1726.0900000000001</v>
      </c>
      <c r="H112" s="660">
        <v>110.6</v>
      </c>
      <c r="I112" s="650"/>
      <c r="J112" s="651"/>
      <c r="K112" s="650"/>
      <c r="L112" s="746"/>
      <c r="M112" s="370">
        <v>1</v>
      </c>
      <c r="N112" s="777">
        <v>44342.560000000005</v>
      </c>
      <c r="O112" s="390">
        <v>363</v>
      </c>
      <c r="P112" s="362">
        <v>122.16</v>
      </c>
      <c r="Q112" s="373">
        <v>4</v>
      </c>
      <c r="R112" s="383">
        <v>131886.95000000001</v>
      </c>
      <c r="S112" s="390">
        <v>1252.0899999999999</v>
      </c>
      <c r="T112" s="362">
        <v>105.33</v>
      </c>
      <c r="U112" s="378">
        <v>1</v>
      </c>
      <c r="V112" s="383">
        <v>14674.2</v>
      </c>
      <c r="W112" s="390">
        <v>111</v>
      </c>
      <c r="X112" s="363">
        <v>132.19999999999999</v>
      </c>
      <c r="Y112" s="398"/>
      <c r="Z112" s="381"/>
      <c r="AA112" s="393"/>
      <c r="AB112" s="360"/>
      <c r="AC112" s="749"/>
    </row>
    <row r="113" spans="1:29" s="299" customFormat="1" x14ac:dyDescent="0.25">
      <c r="A113" s="298"/>
      <c r="B113" s="656" t="s">
        <v>266</v>
      </c>
      <c r="C113" s="657" t="s">
        <v>263</v>
      </c>
      <c r="D113" s="667" t="s">
        <v>801</v>
      </c>
      <c r="E113" s="659">
        <v>2</v>
      </c>
      <c r="F113" s="640">
        <v>220510.48</v>
      </c>
      <c r="G113" s="639">
        <v>170.09</v>
      </c>
      <c r="H113" s="660">
        <v>1296.43</v>
      </c>
      <c r="I113" s="650"/>
      <c r="J113" s="651"/>
      <c r="K113" s="650"/>
      <c r="L113" s="746"/>
      <c r="M113" s="370"/>
      <c r="N113" s="777"/>
      <c r="O113" s="390"/>
      <c r="P113" s="362"/>
      <c r="Q113" s="373">
        <v>2</v>
      </c>
      <c r="R113" s="383">
        <v>220510.48</v>
      </c>
      <c r="S113" s="390">
        <v>170.09</v>
      </c>
      <c r="T113" s="362">
        <v>1296.43</v>
      </c>
      <c r="U113" s="378"/>
      <c r="V113" s="383"/>
      <c r="W113" s="390"/>
      <c r="X113" s="363"/>
      <c r="Y113" s="398"/>
      <c r="Z113" s="381"/>
      <c r="AA113" s="393"/>
      <c r="AB113" s="360"/>
      <c r="AC113" s="749"/>
    </row>
    <row r="114" spans="1:29" s="299" customFormat="1" x14ac:dyDescent="0.25">
      <c r="A114" s="298"/>
      <c r="B114" s="656" t="s">
        <v>267</v>
      </c>
      <c r="C114" s="657" t="s">
        <v>264</v>
      </c>
      <c r="D114" s="667" t="s">
        <v>801</v>
      </c>
      <c r="E114" s="659">
        <v>2</v>
      </c>
      <c r="F114" s="640">
        <v>59575.47</v>
      </c>
      <c r="G114" s="639">
        <v>170.09</v>
      </c>
      <c r="H114" s="660">
        <v>350.26</v>
      </c>
      <c r="I114" s="650"/>
      <c r="J114" s="651"/>
      <c r="K114" s="650"/>
      <c r="L114" s="746"/>
      <c r="M114" s="370"/>
      <c r="N114" s="777"/>
      <c r="O114" s="390"/>
      <c r="P114" s="362"/>
      <c r="Q114" s="373">
        <v>2</v>
      </c>
      <c r="R114" s="383">
        <v>59575.47</v>
      </c>
      <c r="S114" s="390">
        <v>170.09</v>
      </c>
      <c r="T114" s="362">
        <v>350.26</v>
      </c>
      <c r="U114" s="378"/>
      <c r="V114" s="383"/>
      <c r="W114" s="390"/>
      <c r="X114" s="363"/>
      <c r="Y114" s="398"/>
      <c r="Z114" s="381"/>
      <c r="AA114" s="393"/>
      <c r="AB114" s="360"/>
      <c r="AC114" s="749"/>
    </row>
    <row r="115" spans="1:29" s="299" customFormat="1" x14ac:dyDescent="0.25">
      <c r="A115" s="241"/>
      <c r="B115" s="756" t="s">
        <v>268</v>
      </c>
      <c r="C115" s="657" t="s">
        <v>269</v>
      </c>
      <c r="D115" s="667" t="s">
        <v>801</v>
      </c>
      <c r="E115" s="659">
        <v>3</v>
      </c>
      <c r="F115" s="640">
        <v>188536.59</v>
      </c>
      <c r="G115" s="639">
        <v>282.59999999999997</v>
      </c>
      <c r="H115" s="660">
        <v>667.15</v>
      </c>
      <c r="I115" s="650"/>
      <c r="J115" s="651"/>
      <c r="K115" s="650"/>
      <c r="L115" s="746"/>
      <c r="M115" s="370">
        <v>1</v>
      </c>
      <c r="N115" s="777">
        <v>60919.14</v>
      </c>
      <c r="O115" s="390">
        <v>117.60000000000001</v>
      </c>
      <c r="P115" s="362">
        <v>518.02</v>
      </c>
      <c r="Q115" s="373">
        <v>2</v>
      </c>
      <c r="R115" s="383">
        <v>127617.45</v>
      </c>
      <c r="S115" s="390">
        <v>165</v>
      </c>
      <c r="T115" s="362">
        <v>773.44</v>
      </c>
      <c r="U115" s="378"/>
      <c r="V115" s="383"/>
      <c r="W115" s="390"/>
      <c r="X115" s="363"/>
      <c r="Y115" s="398"/>
      <c r="Z115" s="381"/>
      <c r="AA115" s="393"/>
      <c r="AB115" s="360"/>
      <c r="AC115" s="749"/>
    </row>
    <row r="116" spans="1:29" s="299" customFormat="1" x14ac:dyDescent="0.25">
      <c r="A116" s="241"/>
      <c r="B116" s="656" t="s">
        <v>270</v>
      </c>
      <c r="C116" s="657" t="s">
        <v>265</v>
      </c>
      <c r="D116" s="667" t="s">
        <v>801</v>
      </c>
      <c r="E116" s="659">
        <v>3</v>
      </c>
      <c r="F116" s="640">
        <v>48852.91</v>
      </c>
      <c r="G116" s="639">
        <v>282.59999999999997</v>
      </c>
      <c r="H116" s="660">
        <v>172.87</v>
      </c>
      <c r="I116" s="650"/>
      <c r="J116" s="651"/>
      <c r="K116" s="650"/>
      <c r="L116" s="746"/>
      <c r="M116" s="370">
        <v>1</v>
      </c>
      <c r="N116" s="777">
        <v>11474.619999999999</v>
      </c>
      <c r="O116" s="390">
        <v>117.60000000000001</v>
      </c>
      <c r="P116" s="362">
        <v>97.57</v>
      </c>
      <c r="Q116" s="373">
        <v>2</v>
      </c>
      <c r="R116" s="383">
        <v>37378.29</v>
      </c>
      <c r="S116" s="390">
        <v>165</v>
      </c>
      <c r="T116" s="362">
        <v>226.54</v>
      </c>
      <c r="U116" s="378"/>
      <c r="V116" s="383"/>
      <c r="W116" s="390"/>
      <c r="X116" s="363"/>
      <c r="Y116" s="398"/>
      <c r="Z116" s="381"/>
      <c r="AA116" s="393"/>
      <c r="AB116" s="360"/>
      <c r="AC116" s="749"/>
    </row>
    <row r="117" spans="1:29" s="299" customFormat="1" x14ac:dyDescent="0.25">
      <c r="A117" s="241"/>
      <c r="B117" s="656" t="s">
        <v>122</v>
      </c>
      <c r="C117" s="657" t="s">
        <v>906</v>
      </c>
      <c r="D117" s="667" t="s">
        <v>796</v>
      </c>
      <c r="E117" s="659">
        <v>31</v>
      </c>
      <c r="F117" s="640">
        <v>1850353.4100000001</v>
      </c>
      <c r="G117" s="639">
        <v>9077</v>
      </c>
      <c r="H117" s="660">
        <v>203.85</v>
      </c>
      <c r="I117" s="650">
        <v>5</v>
      </c>
      <c r="J117" s="651">
        <v>135751.04999999999</v>
      </c>
      <c r="K117" s="650">
        <v>830</v>
      </c>
      <c r="L117" s="746">
        <v>163.56</v>
      </c>
      <c r="M117" s="370">
        <v>3</v>
      </c>
      <c r="N117" s="777">
        <v>96989</v>
      </c>
      <c r="O117" s="390">
        <v>545</v>
      </c>
      <c r="P117" s="362">
        <v>177.96</v>
      </c>
      <c r="Q117" s="373">
        <v>10</v>
      </c>
      <c r="R117" s="383">
        <v>228332.47000000003</v>
      </c>
      <c r="S117" s="390">
        <v>882</v>
      </c>
      <c r="T117" s="362">
        <v>258.88</v>
      </c>
      <c r="U117" s="378">
        <v>11</v>
      </c>
      <c r="V117" s="383">
        <v>228801.59</v>
      </c>
      <c r="W117" s="390">
        <v>930</v>
      </c>
      <c r="X117" s="363">
        <v>246.02</v>
      </c>
      <c r="Y117" s="398">
        <v>2</v>
      </c>
      <c r="Z117" s="381">
        <v>1160479.3</v>
      </c>
      <c r="AA117" s="393">
        <v>5890</v>
      </c>
      <c r="AB117" s="360">
        <v>197.03</v>
      </c>
      <c r="AC117" s="749"/>
    </row>
    <row r="118" spans="1:29" s="299" customFormat="1" x14ac:dyDescent="0.25">
      <c r="A118" s="241"/>
      <c r="B118" s="656" t="s">
        <v>272</v>
      </c>
      <c r="C118" s="657" t="s">
        <v>907</v>
      </c>
      <c r="D118" s="667" t="s">
        <v>796</v>
      </c>
      <c r="E118" s="659">
        <v>12</v>
      </c>
      <c r="F118" s="640">
        <v>972241.68</v>
      </c>
      <c r="G118" s="639">
        <v>4172</v>
      </c>
      <c r="H118" s="660">
        <v>233.04</v>
      </c>
      <c r="I118" s="650"/>
      <c r="J118" s="651"/>
      <c r="K118" s="650"/>
      <c r="L118" s="746"/>
      <c r="M118" s="370">
        <v>3</v>
      </c>
      <c r="N118" s="777">
        <v>56772.800000000003</v>
      </c>
      <c r="O118" s="390">
        <v>245</v>
      </c>
      <c r="P118" s="362">
        <v>231.73</v>
      </c>
      <c r="Q118" s="373">
        <v>2</v>
      </c>
      <c r="R118" s="383">
        <v>425554.98</v>
      </c>
      <c r="S118" s="390">
        <v>2224</v>
      </c>
      <c r="T118" s="362">
        <v>191.35</v>
      </c>
      <c r="U118" s="378">
        <v>7</v>
      </c>
      <c r="V118" s="383">
        <v>489913.89999999997</v>
      </c>
      <c r="W118" s="390">
        <v>1703</v>
      </c>
      <c r="X118" s="363">
        <v>287.68</v>
      </c>
      <c r="Y118" s="398"/>
      <c r="Z118" s="381"/>
      <c r="AA118" s="393"/>
      <c r="AB118" s="360"/>
      <c r="AC118" s="749"/>
    </row>
    <row r="119" spans="1:29" s="299" customFormat="1" x14ac:dyDescent="0.25">
      <c r="A119" s="241"/>
      <c r="B119" s="656" t="s">
        <v>123</v>
      </c>
      <c r="C119" s="657" t="s">
        <v>908</v>
      </c>
      <c r="D119" s="667" t="s">
        <v>796</v>
      </c>
      <c r="E119" s="659">
        <v>7</v>
      </c>
      <c r="F119" s="640">
        <v>385080.46</v>
      </c>
      <c r="G119" s="639">
        <v>1612</v>
      </c>
      <c r="H119" s="660">
        <v>238.88</v>
      </c>
      <c r="I119" s="650">
        <v>1</v>
      </c>
      <c r="J119" s="651">
        <v>23337.599999999999</v>
      </c>
      <c r="K119" s="650">
        <v>130</v>
      </c>
      <c r="L119" s="746">
        <v>179.52</v>
      </c>
      <c r="M119" s="370">
        <v>1</v>
      </c>
      <c r="N119" s="777">
        <v>27524.799999999999</v>
      </c>
      <c r="O119" s="390">
        <v>160</v>
      </c>
      <c r="P119" s="362">
        <v>172.03</v>
      </c>
      <c r="Q119" s="373">
        <v>1</v>
      </c>
      <c r="R119" s="383">
        <v>33531.300000000003</v>
      </c>
      <c r="S119" s="390">
        <v>110</v>
      </c>
      <c r="T119" s="362">
        <v>304.83</v>
      </c>
      <c r="U119" s="378">
        <v>3</v>
      </c>
      <c r="V119" s="383">
        <v>288088.26</v>
      </c>
      <c r="W119" s="390">
        <v>1162</v>
      </c>
      <c r="X119" s="363">
        <v>247.92</v>
      </c>
      <c r="Y119" s="398">
        <v>1</v>
      </c>
      <c r="Z119" s="381">
        <v>12598.5</v>
      </c>
      <c r="AA119" s="393">
        <v>50</v>
      </c>
      <c r="AB119" s="360">
        <v>251.97</v>
      </c>
      <c r="AC119" s="749"/>
    </row>
    <row r="120" spans="1:29" s="299" customFormat="1" x14ac:dyDescent="0.25">
      <c r="A120" s="241"/>
      <c r="B120" s="656" t="s">
        <v>275</v>
      </c>
      <c r="C120" s="657" t="s">
        <v>909</v>
      </c>
      <c r="D120" s="667" t="s">
        <v>796</v>
      </c>
      <c r="E120" s="659">
        <v>4</v>
      </c>
      <c r="F120" s="640">
        <v>662069.5</v>
      </c>
      <c r="G120" s="639">
        <v>2070</v>
      </c>
      <c r="H120" s="660">
        <v>319.83999999999997</v>
      </c>
      <c r="I120" s="650"/>
      <c r="J120" s="651"/>
      <c r="K120" s="650"/>
      <c r="L120" s="746"/>
      <c r="M120" s="370">
        <v>1</v>
      </c>
      <c r="N120" s="777">
        <v>6666.6</v>
      </c>
      <c r="O120" s="390">
        <v>20</v>
      </c>
      <c r="P120" s="362">
        <v>333.33</v>
      </c>
      <c r="Q120" s="373"/>
      <c r="R120" s="383"/>
      <c r="S120" s="390"/>
      <c r="T120" s="362"/>
      <c r="U120" s="378">
        <v>3</v>
      </c>
      <c r="V120" s="383">
        <v>655402.9</v>
      </c>
      <c r="W120" s="390">
        <v>2050</v>
      </c>
      <c r="X120" s="363">
        <v>319.70999999999998</v>
      </c>
      <c r="Y120" s="398"/>
      <c r="Z120" s="381"/>
      <c r="AA120" s="393"/>
      <c r="AB120" s="360"/>
      <c r="AC120" s="749"/>
    </row>
    <row r="121" spans="1:29" s="299" customFormat="1" x14ac:dyDescent="0.25">
      <c r="A121" s="241"/>
      <c r="B121" s="656" t="s">
        <v>1018</v>
      </c>
      <c r="C121" s="657" t="s">
        <v>691</v>
      </c>
      <c r="D121" s="667" t="s">
        <v>797</v>
      </c>
      <c r="E121" s="659">
        <v>4</v>
      </c>
      <c r="F121" s="640">
        <v>607638.22000000009</v>
      </c>
      <c r="G121" s="639">
        <v>2118</v>
      </c>
      <c r="H121" s="660">
        <v>286.89</v>
      </c>
      <c r="I121" s="650">
        <v>1</v>
      </c>
      <c r="J121" s="651">
        <v>205681.84</v>
      </c>
      <c r="K121" s="650">
        <v>728</v>
      </c>
      <c r="L121" s="746">
        <v>282.52999999999997</v>
      </c>
      <c r="M121" s="370">
        <v>1</v>
      </c>
      <c r="N121" s="777">
        <v>38010.959999999999</v>
      </c>
      <c r="O121" s="390">
        <v>26</v>
      </c>
      <c r="P121" s="362">
        <v>1461.96</v>
      </c>
      <c r="Q121" s="373"/>
      <c r="R121" s="383"/>
      <c r="S121" s="390"/>
      <c r="T121" s="362"/>
      <c r="U121" s="378">
        <v>2</v>
      </c>
      <c r="V121" s="383">
        <v>363945.42000000004</v>
      </c>
      <c r="W121" s="390">
        <v>1364</v>
      </c>
      <c r="X121" s="363">
        <v>266.82</v>
      </c>
      <c r="Y121" s="398"/>
      <c r="Z121" s="381"/>
      <c r="AA121" s="393"/>
      <c r="AB121" s="360"/>
      <c r="AC121" s="749"/>
    </row>
    <row r="122" spans="1:29" s="299" customFormat="1" x14ac:dyDescent="0.25">
      <c r="A122" s="241"/>
      <c r="B122" s="751" t="s">
        <v>1064</v>
      </c>
      <c r="C122" s="752" t="s">
        <v>1065</v>
      </c>
      <c r="D122" s="753" t="s">
        <v>736</v>
      </c>
      <c r="E122" s="659">
        <v>1</v>
      </c>
      <c r="F122" s="640">
        <v>11286</v>
      </c>
      <c r="G122" s="639">
        <v>11</v>
      </c>
      <c r="H122" s="660">
        <v>1026</v>
      </c>
      <c r="I122" s="650"/>
      <c r="J122" s="651"/>
      <c r="K122" s="650"/>
      <c r="L122" s="746"/>
      <c r="M122" s="370"/>
      <c r="N122" s="777"/>
      <c r="O122" s="390"/>
      <c r="P122" s="362"/>
      <c r="Q122" s="373"/>
      <c r="R122" s="383"/>
      <c r="S122" s="390"/>
      <c r="T122" s="362"/>
      <c r="U122" s="378">
        <v>1</v>
      </c>
      <c r="V122" s="383">
        <v>11286</v>
      </c>
      <c r="W122" s="390">
        <v>11</v>
      </c>
      <c r="X122" s="363">
        <v>1026</v>
      </c>
      <c r="Y122" s="398"/>
      <c r="Z122" s="381"/>
      <c r="AA122" s="393"/>
      <c r="AB122" s="360"/>
      <c r="AC122" s="749"/>
    </row>
    <row r="123" spans="1:29" s="299" customFormat="1" x14ac:dyDescent="0.25">
      <c r="A123" s="241"/>
      <c r="B123" s="656" t="s">
        <v>277</v>
      </c>
      <c r="C123" s="657" t="s">
        <v>278</v>
      </c>
      <c r="D123" s="667" t="s">
        <v>797</v>
      </c>
      <c r="E123" s="659">
        <v>4</v>
      </c>
      <c r="F123" s="640">
        <v>258937.03</v>
      </c>
      <c r="G123" s="639">
        <v>2812</v>
      </c>
      <c r="H123" s="660">
        <v>92.08</v>
      </c>
      <c r="I123" s="650"/>
      <c r="J123" s="651"/>
      <c r="K123" s="650"/>
      <c r="L123" s="746"/>
      <c r="M123" s="370">
        <v>2</v>
      </c>
      <c r="N123" s="777">
        <v>83111.899999999994</v>
      </c>
      <c r="O123" s="390">
        <v>1517</v>
      </c>
      <c r="P123" s="362">
        <v>54.79</v>
      </c>
      <c r="Q123" s="373">
        <v>1</v>
      </c>
      <c r="R123" s="383">
        <v>34489.129999999997</v>
      </c>
      <c r="S123" s="390">
        <v>359</v>
      </c>
      <c r="T123" s="362">
        <v>96.07</v>
      </c>
      <c r="U123" s="378">
        <v>1</v>
      </c>
      <c r="V123" s="383">
        <v>141336</v>
      </c>
      <c r="W123" s="390">
        <v>936</v>
      </c>
      <c r="X123" s="363">
        <v>151</v>
      </c>
      <c r="Y123" s="398"/>
      <c r="Z123" s="381"/>
      <c r="AA123" s="393"/>
      <c r="AB123" s="360"/>
      <c r="AC123" s="749"/>
    </row>
    <row r="124" spans="1:29" s="299" customFormat="1" x14ac:dyDescent="0.25">
      <c r="A124" s="241"/>
      <c r="B124" s="656" t="s">
        <v>279</v>
      </c>
      <c r="C124" s="657" t="s">
        <v>280</v>
      </c>
      <c r="D124" s="667" t="s">
        <v>797</v>
      </c>
      <c r="E124" s="659">
        <v>14</v>
      </c>
      <c r="F124" s="640">
        <v>668540.82999999996</v>
      </c>
      <c r="G124" s="639">
        <v>454</v>
      </c>
      <c r="H124" s="660">
        <v>1472.56</v>
      </c>
      <c r="I124" s="650">
        <v>1</v>
      </c>
      <c r="J124" s="651">
        <v>44833.45</v>
      </c>
      <c r="K124" s="650">
        <v>35</v>
      </c>
      <c r="L124" s="746">
        <v>1280.96</v>
      </c>
      <c r="M124" s="370">
        <v>8</v>
      </c>
      <c r="N124" s="777">
        <v>315861.02</v>
      </c>
      <c r="O124" s="390">
        <v>205.5</v>
      </c>
      <c r="P124" s="362">
        <v>1537.04</v>
      </c>
      <c r="Q124" s="373">
        <v>1</v>
      </c>
      <c r="R124" s="383">
        <v>68910.100000000006</v>
      </c>
      <c r="S124" s="390">
        <v>74</v>
      </c>
      <c r="T124" s="362">
        <v>931.22</v>
      </c>
      <c r="U124" s="378">
        <v>4</v>
      </c>
      <c r="V124" s="383">
        <v>238936.26</v>
      </c>
      <c r="W124" s="390">
        <v>139.5</v>
      </c>
      <c r="X124" s="363">
        <v>1712.8</v>
      </c>
      <c r="Y124" s="398"/>
      <c r="Z124" s="381"/>
      <c r="AA124" s="393"/>
      <c r="AB124" s="360"/>
      <c r="AC124" s="749"/>
    </row>
    <row r="125" spans="1:29" s="299" customFormat="1" x14ac:dyDescent="0.25">
      <c r="A125" s="241"/>
      <c r="B125" s="656" t="s">
        <v>281</v>
      </c>
      <c r="C125" s="657" t="s">
        <v>282</v>
      </c>
      <c r="D125" s="667" t="s">
        <v>797</v>
      </c>
      <c r="E125" s="659">
        <v>3</v>
      </c>
      <c r="F125" s="640">
        <v>21369.65</v>
      </c>
      <c r="G125" s="639">
        <v>9</v>
      </c>
      <c r="H125" s="660">
        <v>2374.41</v>
      </c>
      <c r="I125" s="650"/>
      <c r="J125" s="651"/>
      <c r="K125" s="650"/>
      <c r="L125" s="746"/>
      <c r="M125" s="370"/>
      <c r="N125" s="777"/>
      <c r="O125" s="390"/>
      <c r="P125" s="362"/>
      <c r="Q125" s="373">
        <v>1</v>
      </c>
      <c r="R125" s="383">
        <v>6941.65</v>
      </c>
      <c r="S125" s="390">
        <v>5</v>
      </c>
      <c r="T125" s="362">
        <v>1388.33</v>
      </c>
      <c r="U125" s="378">
        <v>2</v>
      </c>
      <c r="V125" s="383">
        <v>14428</v>
      </c>
      <c r="W125" s="390">
        <v>4</v>
      </c>
      <c r="X125" s="363">
        <v>3607</v>
      </c>
      <c r="Y125" s="398"/>
      <c r="Z125" s="381"/>
      <c r="AA125" s="393"/>
      <c r="AB125" s="360"/>
      <c r="AC125" s="749"/>
    </row>
    <row r="126" spans="1:29" s="299" customFormat="1" x14ac:dyDescent="0.25">
      <c r="A126" s="241"/>
      <c r="B126" s="656" t="s">
        <v>283</v>
      </c>
      <c r="C126" s="657" t="s">
        <v>829</v>
      </c>
      <c r="D126" s="667" t="s">
        <v>797</v>
      </c>
      <c r="E126" s="659">
        <v>3</v>
      </c>
      <c r="F126" s="640">
        <v>34281.43</v>
      </c>
      <c r="G126" s="639">
        <v>1691</v>
      </c>
      <c r="H126" s="660">
        <v>20.27</v>
      </c>
      <c r="I126" s="650"/>
      <c r="J126" s="651"/>
      <c r="K126" s="650"/>
      <c r="L126" s="746"/>
      <c r="M126" s="370">
        <v>1</v>
      </c>
      <c r="N126" s="777">
        <v>10175</v>
      </c>
      <c r="O126" s="390">
        <v>370</v>
      </c>
      <c r="P126" s="362">
        <v>27.5</v>
      </c>
      <c r="Q126" s="373">
        <v>1</v>
      </c>
      <c r="R126" s="383">
        <v>8727.9500000000007</v>
      </c>
      <c r="S126" s="390">
        <v>385</v>
      </c>
      <c r="T126" s="362">
        <v>22.67</v>
      </c>
      <c r="U126" s="378">
        <v>1</v>
      </c>
      <c r="V126" s="383">
        <v>15378.48</v>
      </c>
      <c r="W126" s="390">
        <v>936</v>
      </c>
      <c r="X126" s="363">
        <v>16.43</v>
      </c>
      <c r="Y126" s="398"/>
      <c r="Z126" s="381"/>
      <c r="AA126" s="393"/>
      <c r="AB126" s="360"/>
      <c r="AC126" s="749"/>
    </row>
    <row r="127" spans="1:29" s="299" customFormat="1" x14ac:dyDescent="0.25">
      <c r="A127" s="241"/>
      <c r="B127" s="656" t="s">
        <v>285</v>
      </c>
      <c r="C127" s="657" t="s">
        <v>830</v>
      </c>
      <c r="D127" s="667" t="s">
        <v>796</v>
      </c>
      <c r="E127" s="659">
        <v>3</v>
      </c>
      <c r="F127" s="640">
        <v>275584.94</v>
      </c>
      <c r="G127" s="639">
        <v>139</v>
      </c>
      <c r="H127" s="660">
        <v>1982.63</v>
      </c>
      <c r="I127" s="650"/>
      <c r="J127" s="651"/>
      <c r="K127" s="650"/>
      <c r="L127" s="746"/>
      <c r="M127" s="370">
        <v>1</v>
      </c>
      <c r="N127" s="777">
        <v>102013.52</v>
      </c>
      <c r="O127" s="390">
        <v>56</v>
      </c>
      <c r="P127" s="362">
        <v>1821.67</v>
      </c>
      <c r="Q127" s="373">
        <v>1</v>
      </c>
      <c r="R127" s="383">
        <v>57633.42</v>
      </c>
      <c r="S127" s="390">
        <v>26</v>
      </c>
      <c r="T127" s="362">
        <v>2216.67</v>
      </c>
      <c r="U127" s="378">
        <v>1</v>
      </c>
      <c r="V127" s="383">
        <v>115938</v>
      </c>
      <c r="W127" s="390">
        <v>57</v>
      </c>
      <c r="X127" s="363">
        <v>2034</v>
      </c>
      <c r="Y127" s="398"/>
      <c r="Z127" s="381"/>
      <c r="AA127" s="393"/>
      <c r="AB127" s="360"/>
      <c r="AC127" s="749"/>
    </row>
    <row r="128" spans="1:29" s="299" customFormat="1" x14ac:dyDescent="0.25">
      <c r="A128" s="241"/>
      <c r="B128" s="656" t="s">
        <v>287</v>
      </c>
      <c r="C128" s="657" t="s">
        <v>831</v>
      </c>
      <c r="D128" s="667" t="s">
        <v>797</v>
      </c>
      <c r="E128" s="659">
        <v>3</v>
      </c>
      <c r="F128" s="640">
        <v>312296.77</v>
      </c>
      <c r="G128" s="639">
        <v>1691</v>
      </c>
      <c r="H128" s="660">
        <v>184.68</v>
      </c>
      <c r="I128" s="650"/>
      <c r="J128" s="651"/>
      <c r="K128" s="650"/>
      <c r="L128" s="746"/>
      <c r="M128" s="370">
        <v>1</v>
      </c>
      <c r="N128" s="777">
        <v>65027.5</v>
      </c>
      <c r="O128" s="390">
        <v>370</v>
      </c>
      <c r="P128" s="362">
        <v>175.75</v>
      </c>
      <c r="Q128" s="373">
        <v>1</v>
      </c>
      <c r="R128" s="383">
        <v>76102.95</v>
      </c>
      <c r="S128" s="390">
        <v>385</v>
      </c>
      <c r="T128" s="362">
        <v>197.67</v>
      </c>
      <c r="U128" s="378">
        <v>1</v>
      </c>
      <c r="V128" s="383">
        <v>171166.32</v>
      </c>
      <c r="W128" s="390">
        <v>936</v>
      </c>
      <c r="X128" s="363">
        <v>182.87</v>
      </c>
      <c r="Y128" s="398"/>
      <c r="Z128" s="381"/>
      <c r="AA128" s="393"/>
      <c r="AB128" s="360"/>
      <c r="AC128" s="749"/>
    </row>
    <row r="129" spans="1:29" s="299" customFormat="1" x14ac:dyDescent="0.25">
      <c r="A129" s="241"/>
      <c r="B129" s="656" t="s">
        <v>289</v>
      </c>
      <c r="C129" s="657" t="s">
        <v>910</v>
      </c>
      <c r="D129" s="667" t="s">
        <v>801</v>
      </c>
      <c r="E129" s="659">
        <v>9</v>
      </c>
      <c r="F129" s="640">
        <v>2185916.3400000003</v>
      </c>
      <c r="G129" s="639">
        <v>14668.3</v>
      </c>
      <c r="H129" s="660">
        <v>149.02000000000001</v>
      </c>
      <c r="I129" s="650">
        <v>2</v>
      </c>
      <c r="J129" s="651">
        <v>693197.15</v>
      </c>
      <c r="K129" s="650">
        <v>4367</v>
      </c>
      <c r="L129" s="746">
        <v>158.74</v>
      </c>
      <c r="M129" s="370">
        <v>1</v>
      </c>
      <c r="N129" s="777">
        <v>21002.04</v>
      </c>
      <c r="O129" s="390">
        <v>204.3</v>
      </c>
      <c r="P129" s="362">
        <v>102.8</v>
      </c>
      <c r="Q129" s="373">
        <v>2</v>
      </c>
      <c r="R129" s="383">
        <v>73790.100000000006</v>
      </c>
      <c r="S129" s="390">
        <v>522</v>
      </c>
      <c r="T129" s="362">
        <v>141.36000000000001</v>
      </c>
      <c r="U129" s="378">
        <v>4</v>
      </c>
      <c r="V129" s="383">
        <v>1397927.05</v>
      </c>
      <c r="W129" s="390">
        <v>9575</v>
      </c>
      <c r="X129" s="363">
        <v>146</v>
      </c>
      <c r="Y129" s="398"/>
      <c r="Z129" s="381"/>
      <c r="AA129" s="393"/>
      <c r="AB129" s="360"/>
      <c r="AC129" s="749"/>
    </row>
    <row r="130" spans="1:29" s="299" customFormat="1" x14ac:dyDescent="0.25">
      <c r="A130" s="241"/>
      <c r="B130" s="656" t="s">
        <v>832</v>
      </c>
      <c r="C130" s="657" t="s">
        <v>833</v>
      </c>
      <c r="D130" s="667" t="s">
        <v>801</v>
      </c>
      <c r="E130" s="659">
        <v>2</v>
      </c>
      <c r="F130" s="640">
        <v>53707.29</v>
      </c>
      <c r="G130" s="639">
        <v>321</v>
      </c>
      <c r="H130" s="660">
        <v>167.31</v>
      </c>
      <c r="I130" s="650">
        <v>2</v>
      </c>
      <c r="J130" s="651">
        <v>53707.29</v>
      </c>
      <c r="K130" s="650">
        <v>321</v>
      </c>
      <c r="L130" s="746">
        <v>167.31</v>
      </c>
      <c r="M130" s="370"/>
      <c r="N130" s="777"/>
      <c r="O130" s="390"/>
      <c r="P130" s="362"/>
      <c r="Q130" s="373"/>
      <c r="R130" s="383"/>
      <c r="S130" s="390"/>
      <c r="T130" s="362"/>
      <c r="U130" s="378"/>
      <c r="V130" s="383"/>
      <c r="W130" s="390"/>
      <c r="X130" s="363"/>
      <c r="Y130" s="398"/>
      <c r="Z130" s="381"/>
      <c r="AA130" s="393"/>
      <c r="AB130" s="360"/>
      <c r="AC130" s="749"/>
    </row>
    <row r="131" spans="1:29" s="299" customFormat="1" x14ac:dyDescent="0.25">
      <c r="A131" s="241"/>
      <c r="B131" s="656" t="s">
        <v>1066</v>
      </c>
      <c r="C131" s="657" t="s">
        <v>1067</v>
      </c>
      <c r="D131" s="667" t="s">
        <v>801</v>
      </c>
      <c r="E131" s="659">
        <v>2</v>
      </c>
      <c r="F131" s="640">
        <v>75536.350000000006</v>
      </c>
      <c r="G131" s="639">
        <v>297</v>
      </c>
      <c r="H131" s="660">
        <v>254.33</v>
      </c>
      <c r="I131" s="650"/>
      <c r="J131" s="651"/>
      <c r="K131" s="650"/>
      <c r="L131" s="746"/>
      <c r="M131" s="370">
        <v>1</v>
      </c>
      <c r="N131" s="777">
        <v>34076</v>
      </c>
      <c r="O131" s="390">
        <v>112</v>
      </c>
      <c r="P131" s="362">
        <v>304.25</v>
      </c>
      <c r="Q131" s="373">
        <v>1</v>
      </c>
      <c r="R131" s="383">
        <v>41460.35</v>
      </c>
      <c r="S131" s="390">
        <v>185</v>
      </c>
      <c r="T131" s="362">
        <v>224.11</v>
      </c>
      <c r="U131" s="378"/>
      <c r="V131" s="383"/>
      <c r="W131" s="390"/>
      <c r="X131" s="363"/>
      <c r="Y131" s="398"/>
      <c r="Z131" s="381"/>
      <c r="AA131" s="393"/>
      <c r="AB131" s="360"/>
      <c r="AC131" s="749"/>
    </row>
    <row r="132" spans="1:29" s="299" customFormat="1" x14ac:dyDescent="0.25">
      <c r="A132" s="241"/>
      <c r="B132" s="656" t="s">
        <v>1068</v>
      </c>
      <c r="C132" s="657" t="s">
        <v>1069</v>
      </c>
      <c r="D132" s="667" t="s">
        <v>801</v>
      </c>
      <c r="E132" s="659">
        <v>2</v>
      </c>
      <c r="F132" s="640">
        <v>58679.54</v>
      </c>
      <c r="G132" s="639">
        <v>138.1</v>
      </c>
      <c r="H132" s="660">
        <v>424.91</v>
      </c>
      <c r="I132" s="650"/>
      <c r="J132" s="651"/>
      <c r="K132" s="650"/>
      <c r="L132" s="746"/>
      <c r="M132" s="370">
        <v>1</v>
      </c>
      <c r="N132" s="777">
        <v>23205.14</v>
      </c>
      <c r="O132" s="390">
        <v>58.1</v>
      </c>
      <c r="P132" s="362">
        <v>399.4</v>
      </c>
      <c r="Q132" s="373">
        <v>1</v>
      </c>
      <c r="R132" s="383">
        <v>35474.400000000001</v>
      </c>
      <c r="S132" s="390">
        <v>80</v>
      </c>
      <c r="T132" s="362">
        <v>443.43</v>
      </c>
      <c r="U132" s="378"/>
      <c r="V132" s="383"/>
      <c r="W132" s="390"/>
      <c r="X132" s="363"/>
      <c r="Y132" s="398"/>
      <c r="Z132" s="381"/>
      <c r="AA132" s="393"/>
      <c r="AB132" s="360"/>
      <c r="AC132" s="749"/>
    </row>
    <row r="133" spans="1:29" s="299" customFormat="1" x14ac:dyDescent="0.25">
      <c r="A133" s="298"/>
      <c r="B133" s="751" t="s">
        <v>291</v>
      </c>
      <c r="C133" s="752" t="s">
        <v>834</v>
      </c>
      <c r="D133" s="753" t="s">
        <v>835</v>
      </c>
      <c r="E133" s="659">
        <v>11</v>
      </c>
      <c r="F133" s="640">
        <v>1578875.81</v>
      </c>
      <c r="G133" s="639">
        <v>636</v>
      </c>
      <c r="H133" s="660">
        <v>2482.5100000000002</v>
      </c>
      <c r="I133" s="650">
        <v>3</v>
      </c>
      <c r="J133" s="651">
        <v>436967.73</v>
      </c>
      <c r="K133" s="650">
        <v>231</v>
      </c>
      <c r="L133" s="746">
        <v>1891.64</v>
      </c>
      <c r="M133" s="370">
        <v>2</v>
      </c>
      <c r="N133" s="777">
        <v>72390.080000000002</v>
      </c>
      <c r="O133" s="390">
        <v>32</v>
      </c>
      <c r="P133" s="362">
        <v>2262.19</v>
      </c>
      <c r="Q133" s="373">
        <v>2</v>
      </c>
      <c r="R133" s="383">
        <v>239292.78000000003</v>
      </c>
      <c r="S133" s="390">
        <v>30</v>
      </c>
      <c r="T133" s="362">
        <v>7976.43</v>
      </c>
      <c r="U133" s="378">
        <v>4</v>
      </c>
      <c r="V133" s="383">
        <v>830225.22</v>
      </c>
      <c r="W133" s="390">
        <v>343</v>
      </c>
      <c r="X133" s="363">
        <v>2420.48</v>
      </c>
      <c r="Y133" s="398"/>
      <c r="Z133" s="381"/>
      <c r="AA133" s="393"/>
      <c r="AB133" s="360"/>
      <c r="AC133" s="749"/>
    </row>
    <row r="134" spans="1:29" s="299" customFormat="1" x14ac:dyDescent="0.25">
      <c r="A134" s="241"/>
      <c r="B134" s="756" t="s">
        <v>293</v>
      </c>
      <c r="C134" s="657" t="s">
        <v>294</v>
      </c>
      <c r="D134" s="667" t="s">
        <v>801</v>
      </c>
      <c r="E134" s="659">
        <v>11</v>
      </c>
      <c r="F134" s="640">
        <v>846137.94</v>
      </c>
      <c r="G134" s="639">
        <v>15208.4</v>
      </c>
      <c r="H134" s="660">
        <v>55.64</v>
      </c>
      <c r="I134" s="650">
        <v>3</v>
      </c>
      <c r="J134" s="651">
        <v>336921.95999999996</v>
      </c>
      <c r="K134" s="650">
        <v>4688</v>
      </c>
      <c r="L134" s="746">
        <v>71.87</v>
      </c>
      <c r="M134" s="370">
        <v>2</v>
      </c>
      <c r="N134" s="777">
        <v>41077.229999999996</v>
      </c>
      <c r="O134" s="390">
        <v>374.4</v>
      </c>
      <c r="P134" s="362">
        <v>109.71</v>
      </c>
      <c r="Q134" s="373">
        <v>2</v>
      </c>
      <c r="R134" s="383">
        <v>35620.699999999997</v>
      </c>
      <c r="S134" s="390">
        <v>571</v>
      </c>
      <c r="T134" s="362">
        <v>62.38</v>
      </c>
      <c r="U134" s="378">
        <v>4</v>
      </c>
      <c r="V134" s="383">
        <v>432518.05</v>
      </c>
      <c r="W134" s="390">
        <v>9575</v>
      </c>
      <c r="X134" s="363">
        <v>45.17</v>
      </c>
      <c r="Y134" s="398"/>
      <c r="Z134" s="381"/>
      <c r="AA134" s="393"/>
      <c r="AB134" s="360"/>
      <c r="AC134" s="749"/>
    </row>
    <row r="135" spans="1:29" s="299" customFormat="1" x14ac:dyDescent="0.25">
      <c r="A135" s="298"/>
      <c r="B135" s="656" t="s">
        <v>295</v>
      </c>
      <c r="C135" s="657" t="s">
        <v>1019</v>
      </c>
      <c r="D135" s="667" t="s">
        <v>842</v>
      </c>
      <c r="E135" s="659">
        <v>5</v>
      </c>
      <c r="F135" s="640">
        <v>206556.21</v>
      </c>
      <c r="G135" s="639">
        <v>78</v>
      </c>
      <c r="H135" s="660">
        <v>2648.16</v>
      </c>
      <c r="I135" s="650">
        <v>1</v>
      </c>
      <c r="J135" s="651">
        <v>56205.09</v>
      </c>
      <c r="K135" s="650">
        <v>27</v>
      </c>
      <c r="L135" s="746">
        <v>2081.67</v>
      </c>
      <c r="M135" s="370"/>
      <c r="N135" s="777"/>
      <c r="O135" s="390"/>
      <c r="P135" s="362"/>
      <c r="Q135" s="373">
        <v>1</v>
      </c>
      <c r="R135" s="383">
        <v>14762.16</v>
      </c>
      <c r="S135" s="390">
        <v>6</v>
      </c>
      <c r="T135" s="362">
        <v>2460.36</v>
      </c>
      <c r="U135" s="378">
        <v>3</v>
      </c>
      <c r="V135" s="383">
        <v>135588.96</v>
      </c>
      <c r="W135" s="390">
        <v>45</v>
      </c>
      <c r="X135" s="363">
        <v>3013.09</v>
      </c>
      <c r="Y135" s="398"/>
      <c r="Z135" s="381"/>
      <c r="AA135" s="393"/>
      <c r="AB135" s="360"/>
      <c r="AC135" s="749"/>
    </row>
    <row r="136" spans="1:29" s="299" customFormat="1" x14ac:dyDescent="0.25">
      <c r="A136" s="241"/>
      <c r="B136" s="756" t="s">
        <v>297</v>
      </c>
      <c r="C136" s="657" t="s">
        <v>670</v>
      </c>
      <c r="D136" s="667" t="s">
        <v>796</v>
      </c>
      <c r="E136" s="659">
        <v>8</v>
      </c>
      <c r="F136" s="640">
        <v>2310156.0499999998</v>
      </c>
      <c r="G136" s="639">
        <v>5274</v>
      </c>
      <c r="H136" s="660">
        <v>438.03</v>
      </c>
      <c r="I136" s="650"/>
      <c r="J136" s="651"/>
      <c r="K136" s="650"/>
      <c r="L136" s="746"/>
      <c r="M136" s="370">
        <v>1</v>
      </c>
      <c r="N136" s="777">
        <v>31543.05</v>
      </c>
      <c r="O136" s="390">
        <v>55</v>
      </c>
      <c r="P136" s="362">
        <v>573.51</v>
      </c>
      <c r="Q136" s="373">
        <v>2</v>
      </c>
      <c r="R136" s="383">
        <v>76495.88</v>
      </c>
      <c r="S136" s="390">
        <v>110</v>
      </c>
      <c r="T136" s="362">
        <v>695.42</v>
      </c>
      <c r="U136" s="378">
        <v>5</v>
      </c>
      <c r="V136" s="383">
        <v>2202117.1200000001</v>
      </c>
      <c r="W136" s="390">
        <v>5109</v>
      </c>
      <c r="X136" s="363">
        <v>431.03</v>
      </c>
      <c r="Y136" s="398"/>
      <c r="Z136" s="381"/>
      <c r="AA136" s="393"/>
      <c r="AB136" s="360"/>
      <c r="AC136" s="749"/>
    </row>
    <row r="137" spans="1:29" s="299" customFormat="1" x14ac:dyDescent="0.25">
      <c r="A137" s="241"/>
      <c r="B137" s="656" t="s">
        <v>299</v>
      </c>
      <c r="C137" s="657" t="s">
        <v>836</v>
      </c>
      <c r="D137" s="667" t="s">
        <v>835</v>
      </c>
      <c r="E137" s="659">
        <v>6</v>
      </c>
      <c r="F137" s="640">
        <v>2281474.2099999995</v>
      </c>
      <c r="G137" s="639">
        <v>419</v>
      </c>
      <c r="H137" s="660">
        <v>5445.05</v>
      </c>
      <c r="I137" s="650"/>
      <c r="J137" s="651"/>
      <c r="K137" s="650"/>
      <c r="L137" s="746"/>
      <c r="M137" s="370"/>
      <c r="N137" s="777"/>
      <c r="O137" s="390"/>
      <c r="P137" s="362"/>
      <c r="Q137" s="373">
        <v>1</v>
      </c>
      <c r="R137" s="383">
        <v>63165.760000000002</v>
      </c>
      <c r="S137" s="390">
        <v>16</v>
      </c>
      <c r="T137" s="362">
        <v>3947.86</v>
      </c>
      <c r="U137" s="378">
        <v>5</v>
      </c>
      <c r="V137" s="383">
        <v>2218308.4499999997</v>
      </c>
      <c r="W137" s="390">
        <v>403</v>
      </c>
      <c r="X137" s="363">
        <v>5504.49</v>
      </c>
      <c r="Y137" s="398"/>
      <c r="Z137" s="381"/>
      <c r="AA137" s="393"/>
      <c r="AB137" s="360"/>
      <c r="AC137" s="749"/>
    </row>
    <row r="138" spans="1:29" s="299" customFormat="1" ht="14.25" customHeight="1" x14ac:dyDescent="0.25">
      <c r="A138" s="241"/>
      <c r="B138" s="656" t="s">
        <v>301</v>
      </c>
      <c r="C138" s="657" t="s">
        <v>302</v>
      </c>
      <c r="D138" s="667" t="s">
        <v>801</v>
      </c>
      <c r="E138" s="659">
        <v>6</v>
      </c>
      <c r="F138" s="640">
        <v>2499910.7800000003</v>
      </c>
      <c r="G138" s="639">
        <v>5800</v>
      </c>
      <c r="H138" s="660">
        <v>431.02</v>
      </c>
      <c r="I138" s="650"/>
      <c r="J138" s="651"/>
      <c r="K138" s="650"/>
      <c r="L138" s="746"/>
      <c r="M138" s="370"/>
      <c r="N138" s="777"/>
      <c r="O138" s="390"/>
      <c r="P138" s="362"/>
      <c r="Q138" s="373">
        <v>1</v>
      </c>
      <c r="R138" s="383">
        <v>22260.16</v>
      </c>
      <c r="S138" s="390">
        <v>208</v>
      </c>
      <c r="T138" s="362">
        <v>107.02</v>
      </c>
      <c r="U138" s="378">
        <v>5</v>
      </c>
      <c r="V138" s="383">
        <v>2477650.62</v>
      </c>
      <c r="W138" s="390">
        <v>5592</v>
      </c>
      <c r="X138" s="363">
        <v>443.07</v>
      </c>
      <c r="Y138" s="398"/>
      <c r="Z138" s="385"/>
      <c r="AA138" s="395"/>
      <c r="AB138" s="364"/>
      <c r="AC138" s="749"/>
    </row>
    <row r="139" spans="1:29" s="299" customFormat="1" x14ac:dyDescent="0.25">
      <c r="A139" s="241"/>
      <c r="B139" s="656" t="s">
        <v>303</v>
      </c>
      <c r="C139" s="657" t="s">
        <v>304</v>
      </c>
      <c r="D139" s="667" t="s">
        <v>796</v>
      </c>
      <c r="E139" s="659">
        <v>14</v>
      </c>
      <c r="F139" s="640">
        <v>11998176.779999999</v>
      </c>
      <c r="G139" s="639">
        <v>9786</v>
      </c>
      <c r="H139" s="660">
        <v>1226.06</v>
      </c>
      <c r="I139" s="650">
        <v>2</v>
      </c>
      <c r="J139" s="651">
        <v>744421.68</v>
      </c>
      <c r="K139" s="650">
        <v>947</v>
      </c>
      <c r="L139" s="746">
        <v>786.08</v>
      </c>
      <c r="M139" s="370">
        <v>1</v>
      </c>
      <c r="N139" s="777">
        <v>85396.2</v>
      </c>
      <c r="O139" s="390">
        <v>60</v>
      </c>
      <c r="P139" s="362">
        <v>1423.27</v>
      </c>
      <c r="Q139" s="373">
        <v>2</v>
      </c>
      <c r="R139" s="383">
        <v>253278.52</v>
      </c>
      <c r="S139" s="390">
        <v>106</v>
      </c>
      <c r="T139" s="362">
        <v>2389.42</v>
      </c>
      <c r="U139" s="378">
        <v>9</v>
      </c>
      <c r="V139" s="383">
        <v>10915080.379999999</v>
      </c>
      <c r="W139" s="390">
        <v>8673</v>
      </c>
      <c r="X139" s="363">
        <v>1258.51</v>
      </c>
      <c r="Y139" s="398"/>
      <c r="Z139" s="381"/>
      <c r="AA139" s="393"/>
      <c r="AB139" s="360"/>
      <c r="AC139" s="749"/>
    </row>
    <row r="140" spans="1:29" s="299" customFormat="1" x14ac:dyDescent="0.25">
      <c r="A140" s="241"/>
      <c r="B140" s="656" t="s">
        <v>775</v>
      </c>
      <c r="C140" s="657" t="s">
        <v>306</v>
      </c>
      <c r="D140" s="667" t="s">
        <v>796</v>
      </c>
      <c r="E140" s="659">
        <v>3</v>
      </c>
      <c r="F140" s="640">
        <v>70583.679999999993</v>
      </c>
      <c r="G140" s="639">
        <v>125</v>
      </c>
      <c r="H140" s="660">
        <v>564.66999999999996</v>
      </c>
      <c r="I140" s="650"/>
      <c r="J140" s="651"/>
      <c r="K140" s="650"/>
      <c r="L140" s="746"/>
      <c r="M140" s="370"/>
      <c r="N140" s="777"/>
      <c r="O140" s="390"/>
      <c r="P140" s="362"/>
      <c r="Q140" s="373"/>
      <c r="R140" s="383"/>
      <c r="S140" s="390"/>
      <c r="T140" s="362"/>
      <c r="U140" s="378">
        <v>3</v>
      </c>
      <c r="V140" s="383">
        <v>70583.679999999993</v>
      </c>
      <c r="W140" s="390">
        <v>125</v>
      </c>
      <c r="X140" s="363">
        <v>564.66999999999996</v>
      </c>
      <c r="Y140" s="398"/>
      <c r="Z140" s="381"/>
      <c r="AA140" s="393"/>
      <c r="AB140" s="360"/>
      <c r="AC140" s="749"/>
    </row>
    <row r="141" spans="1:29" s="299" customFormat="1" x14ac:dyDescent="0.25">
      <c r="A141" s="241"/>
      <c r="B141" s="656" t="s">
        <v>307</v>
      </c>
      <c r="C141" s="657" t="s">
        <v>308</v>
      </c>
      <c r="D141" s="667" t="s">
        <v>796</v>
      </c>
      <c r="E141" s="659">
        <v>16</v>
      </c>
      <c r="F141" s="640">
        <v>17116779.869999997</v>
      </c>
      <c r="G141" s="639">
        <v>8376</v>
      </c>
      <c r="H141" s="660">
        <v>2043.55</v>
      </c>
      <c r="I141" s="650">
        <v>3</v>
      </c>
      <c r="J141" s="651">
        <v>1997167.29</v>
      </c>
      <c r="K141" s="650">
        <v>1618</v>
      </c>
      <c r="L141" s="746">
        <v>1234.3399999999999</v>
      </c>
      <c r="M141" s="370">
        <v>3</v>
      </c>
      <c r="N141" s="777">
        <v>357524.49</v>
      </c>
      <c r="O141" s="390">
        <v>183</v>
      </c>
      <c r="P141" s="362">
        <v>1953.69</v>
      </c>
      <c r="Q141" s="373">
        <v>2</v>
      </c>
      <c r="R141" s="383">
        <v>532408.74</v>
      </c>
      <c r="S141" s="390">
        <v>398</v>
      </c>
      <c r="T141" s="362">
        <v>1337.71</v>
      </c>
      <c r="U141" s="378">
        <v>8</v>
      </c>
      <c r="V141" s="383">
        <v>14229679.35</v>
      </c>
      <c r="W141" s="390">
        <v>6177</v>
      </c>
      <c r="X141" s="363">
        <v>2303.66</v>
      </c>
      <c r="Y141" s="398"/>
      <c r="Z141" s="381"/>
      <c r="AA141" s="393"/>
      <c r="AB141" s="360"/>
      <c r="AC141" s="749"/>
    </row>
    <row r="142" spans="1:29" s="299" customFormat="1" x14ac:dyDescent="0.25">
      <c r="A142" s="241"/>
      <c r="B142" s="656" t="s">
        <v>309</v>
      </c>
      <c r="C142" s="657" t="s">
        <v>310</v>
      </c>
      <c r="D142" s="667" t="s">
        <v>837</v>
      </c>
      <c r="E142" s="659">
        <v>16</v>
      </c>
      <c r="F142" s="640">
        <v>3244333.5599999991</v>
      </c>
      <c r="G142" s="639">
        <v>1783648</v>
      </c>
      <c r="H142" s="660">
        <v>1.82</v>
      </c>
      <c r="I142" s="650">
        <v>3</v>
      </c>
      <c r="J142" s="651">
        <v>252762.68</v>
      </c>
      <c r="K142" s="650">
        <v>131155</v>
      </c>
      <c r="L142" s="746">
        <v>1.93</v>
      </c>
      <c r="M142" s="370">
        <v>2</v>
      </c>
      <c r="N142" s="777">
        <v>25559.279999999999</v>
      </c>
      <c r="O142" s="390">
        <v>13736</v>
      </c>
      <c r="P142" s="362">
        <v>1.86</v>
      </c>
      <c r="Q142" s="373">
        <v>2</v>
      </c>
      <c r="R142" s="383">
        <v>42213.8</v>
      </c>
      <c r="S142" s="390">
        <v>29225</v>
      </c>
      <c r="T142" s="362">
        <v>1.44</v>
      </c>
      <c r="U142" s="378">
        <v>9</v>
      </c>
      <c r="V142" s="383">
        <v>2923797.8</v>
      </c>
      <c r="W142" s="390">
        <v>1609532</v>
      </c>
      <c r="X142" s="363">
        <v>1.82</v>
      </c>
      <c r="Y142" s="398"/>
      <c r="Z142" s="381"/>
      <c r="AA142" s="393"/>
      <c r="AB142" s="360"/>
      <c r="AC142" s="749"/>
    </row>
    <row r="143" spans="1:29" s="299" customFormat="1" x14ac:dyDescent="0.25">
      <c r="A143" s="241"/>
      <c r="B143" s="656" t="s">
        <v>838</v>
      </c>
      <c r="C143" s="657" t="s">
        <v>839</v>
      </c>
      <c r="D143" s="667" t="s">
        <v>837</v>
      </c>
      <c r="E143" s="659">
        <v>12</v>
      </c>
      <c r="F143" s="640">
        <v>1956757.46</v>
      </c>
      <c r="G143" s="639">
        <v>399062</v>
      </c>
      <c r="H143" s="660">
        <v>4.9000000000000004</v>
      </c>
      <c r="I143" s="650">
        <v>2</v>
      </c>
      <c r="J143" s="651">
        <v>170600</v>
      </c>
      <c r="K143" s="650">
        <v>44180</v>
      </c>
      <c r="L143" s="746">
        <v>3.86</v>
      </c>
      <c r="M143" s="370">
        <v>3</v>
      </c>
      <c r="N143" s="777">
        <v>219109.32</v>
      </c>
      <c r="O143" s="390">
        <v>45782</v>
      </c>
      <c r="P143" s="362">
        <v>4.79</v>
      </c>
      <c r="Q143" s="373">
        <v>1</v>
      </c>
      <c r="R143" s="383">
        <v>137728.66</v>
      </c>
      <c r="S143" s="390">
        <v>35681</v>
      </c>
      <c r="T143" s="362">
        <v>3.86</v>
      </c>
      <c r="U143" s="378">
        <v>6</v>
      </c>
      <c r="V143" s="383">
        <v>1429319.48</v>
      </c>
      <c r="W143" s="390">
        <v>273419</v>
      </c>
      <c r="X143" s="363">
        <v>5.23</v>
      </c>
      <c r="Y143" s="398"/>
      <c r="Z143" s="381"/>
      <c r="AA143" s="393"/>
      <c r="AB143" s="360"/>
      <c r="AC143" s="749"/>
    </row>
    <row r="144" spans="1:29" s="299" customFormat="1" x14ac:dyDescent="0.25">
      <c r="A144" s="241"/>
      <c r="B144" s="656" t="s">
        <v>311</v>
      </c>
      <c r="C144" s="657" t="s">
        <v>1070</v>
      </c>
      <c r="D144" s="667" t="s">
        <v>837</v>
      </c>
      <c r="E144" s="659">
        <v>1</v>
      </c>
      <c r="F144" s="640">
        <v>33073.35</v>
      </c>
      <c r="G144" s="639">
        <v>8373</v>
      </c>
      <c r="H144" s="660">
        <v>3.95</v>
      </c>
      <c r="I144" s="650"/>
      <c r="J144" s="651"/>
      <c r="K144" s="650"/>
      <c r="L144" s="746"/>
      <c r="M144" s="370"/>
      <c r="N144" s="777"/>
      <c r="O144" s="390"/>
      <c r="P144" s="362"/>
      <c r="Q144" s="373">
        <v>1</v>
      </c>
      <c r="R144" s="383">
        <v>33073.35</v>
      </c>
      <c r="S144" s="390">
        <v>8373</v>
      </c>
      <c r="T144" s="362">
        <v>3.95</v>
      </c>
      <c r="U144" s="378"/>
      <c r="V144" s="383"/>
      <c r="W144" s="390"/>
      <c r="X144" s="363"/>
      <c r="Y144" s="398"/>
      <c r="Z144" s="381"/>
      <c r="AA144" s="393"/>
      <c r="AB144" s="360"/>
      <c r="AC144" s="749"/>
    </row>
    <row r="145" spans="1:29" s="299" customFormat="1" x14ac:dyDescent="0.25">
      <c r="A145" s="241"/>
      <c r="B145" s="656" t="s">
        <v>840</v>
      </c>
      <c r="C145" s="657" t="s">
        <v>841</v>
      </c>
      <c r="D145" s="667" t="s">
        <v>837</v>
      </c>
      <c r="E145" s="659">
        <v>8</v>
      </c>
      <c r="F145" s="640">
        <v>5621874.0599999996</v>
      </c>
      <c r="G145" s="639">
        <v>799269</v>
      </c>
      <c r="H145" s="660">
        <v>7.03</v>
      </c>
      <c r="I145" s="650">
        <v>1</v>
      </c>
      <c r="J145" s="651">
        <v>1061265</v>
      </c>
      <c r="K145" s="650">
        <v>152700</v>
      </c>
      <c r="L145" s="746">
        <v>6.95</v>
      </c>
      <c r="M145" s="370">
        <v>1</v>
      </c>
      <c r="N145" s="777">
        <v>4617.8999999999996</v>
      </c>
      <c r="O145" s="390">
        <v>630</v>
      </c>
      <c r="P145" s="362">
        <v>7.33</v>
      </c>
      <c r="Q145" s="373">
        <v>1</v>
      </c>
      <c r="R145" s="383">
        <v>4357.6400000000003</v>
      </c>
      <c r="S145" s="390">
        <v>553</v>
      </c>
      <c r="T145" s="362">
        <v>7.88</v>
      </c>
      <c r="U145" s="378">
        <v>5</v>
      </c>
      <c r="V145" s="383">
        <v>4551633.5199999996</v>
      </c>
      <c r="W145" s="390">
        <v>645386</v>
      </c>
      <c r="X145" s="363">
        <v>7.05</v>
      </c>
      <c r="Y145" s="398"/>
      <c r="Z145" s="381"/>
      <c r="AA145" s="393"/>
      <c r="AB145" s="360"/>
      <c r="AC145" s="749"/>
    </row>
    <row r="146" spans="1:29" s="299" customFormat="1" x14ac:dyDescent="0.25">
      <c r="A146" s="241"/>
      <c r="B146" s="656" t="s">
        <v>313</v>
      </c>
      <c r="C146" s="657" t="s">
        <v>314</v>
      </c>
      <c r="D146" s="667" t="s">
        <v>837</v>
      </c>
      <c r="E146" s="659">
        <v>19</v>
      </c>
      <c r="F146" s="640">
        <v>4593125.96</v>
      </c>
      <c r="G146" s="639">
        <v>2990352</v>
      </c>
      <c r="H146" s="660">
        <v>1.54</v>
      </c>
      <c r="I146" s="650">
        <v>4</v>
      </c>
      <c r="J146" s="651">
        <v>305773.07</v>
      </c>
      <c r="K146" s="650">
        <v>328035</v>
      </c>
      <c r="L146" s="746">
        <v>0.93</v>
      </c>
      <c r="M146" s="370">
        <v>3</v>
      </c>
      <c r="N146" s="777">
        <v>151793.94</v>
      </c>
      <c r="O146" s="390">
        <v>60148</v>
      </c>
      <c r="P146" s="362">
        <v>2.52</v>
      </c>
      <c r="Q146" s="373">
        <v>2</v>
      </c>
      <c r="R146" s="383">
        <v>129396.16</v>
      </c>
      <c r="S146" s="390">
        <v>73832</v>
      </c>
      <c r="T146" s="362">
        <v>1.75</v>
      </c>
      <c r="U146" s="378">
        <v>10</v>
      </c>
      <c r="V146" s="383">
        <v>4006162.7899999996</v>
      </c>
      <c r="W146" s="390">
        <v>2528337</v>
      </c>
      <c r="X146" s="363">
        <v>1.58</v>
      </c>
      <c r="Y146" s="398"/>
      <c r="Z146" s="381"/>
      <c r="AA146" s="393"/>
      <c r="AB146" s="360"/>
      <c r="AC146" s="749"/>
    </row>
    <row r="147" spans="1:29" s="299" customFormat="1" x14ac:dyDescent="0.25">
      <c r="A147" s="241"/>
      <c r="B147" s="656" t="s">
        <v>1020</v>
      </c>
      <c r="C147" s="657" t="s">
        <v>1021</v>
      </c>
      <c r="D147" s="667" t="s">
        <v>827</v>
      </c>
      <c r="E147" s="659">
        <v>3</v>
      </c>
      <c r="F147" s="640">
        <v>3238511.55</v>
      </c>
      <c r="G147" s="639">
        <v>58</v>
      </c>
      <c r="H147" s="660">
        <v>55836.41</v>
      </c>
      <c r="I147" s="650">
        <v>2</v>
      </c>
      <c r="J147" s="651">
        <v>1304655.1499999999</v>
      </c>
      <c r="K147" s="650">
        <v>23</v>
      </c>
      <c r="L147" s="746">
        <v>56724.14</v>
      </c>
      <c r="M147" s="370"/>
      <c r="N147" s="777"/>
      <c r="O147" s="390"/>
      <c r="P147" s="362"/>
      <c r="Q147" s="373"/>
      <c r="R147" s="383"/>
      <c r="S147" s="390"/>
      <c r="T147" s="362"/>
      <c r="U147" s="378">
        <v>1</v>
      </c>
      <c r="V147" s="383">
        <v>1933856.4</v>
      </c>
      <c r="W147" s="390">
        <v>35</v>
      </c>
      <c r="X147" s="363">
        <v>55253.04</v>
      </c>
      <c r="Y147" s="398"/>
      <c r="Z147" s="381"/>
      <c r="AA147" s="393"/>
      <c r="AB147" s="360"/>
      <c r="AC147" s="749"/>
    </row>
    <row r="148" spans="1:29" s="299" customFormat="1" x14ac:dyDescent="0.25">
      <c r="A148" s="241"/>
      <c r="B148" s="656" t="s">
        <v>315</v>
      </c>
      <c r="C148" s="657" t="s">
        <v>316</v>
      </c>
      <c r="D148" s="667" t="s">
        <v>797</v>
      </c>
      <c r="E148" s="659">
        <v>10</v>
      </c>
      <c r="F148" s="640">
        <v>966098.7899999998</v>
      </c>
      <c r="G148" s="639">
        <v>21239</v>
      </c>
      <c r="H148" s="660">
        <v>45.49</v>
      </c>
      <c r="I148" s="650">
        <v>2</v>
      </c>
      <c r="J148" s="651">
        <v>116819.1</v>
      </c>
      <c r="K148" s="650">
        <v>3594</v>
      </c>
      <c r="L148" s="746">
        <v>32.5</v>
      </c>
      <c r="M148" s="370">
        <v>2</v>
      </c>
      <c r="N148" s="777">
        <v>37429.75</v>
      </c>
      <c r="O148" s="390">
        <v>567</v>
      </c>
      <c r="P148" s="362">
        <v>66.010000000000005</v>
      </c>
      <c r="Q148" s="373">
        <v>3</v>
      </c>
      <c r="R148" s="383">
        <v>101282.15</v>
      </c>
      <c r="S148" s="390">
        <v>1560</v>
      </c>
      <c r="T148" s="362">
        <v>64.92</v>
      </c>
      <c r="U148" s="378">
        <v>3</v>
      </c>
      <c r="V148" s="383">
        <v>710567.78999999992</v>
      </c>
      <c r="W148" s="390">
        <v>15518</v>
      </c>
      <c r="X148" s="363">
        <v>45.79</v>
      </c>
      <c r="Y148" s="398"/>
      <c r="Z148" s="381"/>
      <c r="AA148" s="393"/>
      <c r="AB148" s="360"/>
      <c r="AC148" s="749"/>
    </row>
    <row r="149" spans="1:29" s="299" customFormat="1" x14ac:dyDescent="0.25">
      <c r="A149" s="268"/>
      <c r="B149" s="656" t="s">
        <v>317</v>
      </c>
      <c r="C149" s="657" t="s">
        <v>843</v>
      </c>
      <c r="D149" s="667" t="s">
        <v>792</v>
      </c>
      <c r="E149" s="659">
        <v>7</v>
      </c>
      <c r="F149" s="640">
        <v>506309.81</v>
      </c>
      <c r="G149" s="639">
        <v>3015</v>
      </c>
      <c r="H149" s="660">
        <v>167.93</v>
      </c>
      <c r="I149" s="650">
        <v>1</v>
      </c>
      <c r="J149" s="651">
        <v>35016.85</v>
      </c>
      <c r="K149" s="650">
        <v>55</v>
      </c>
      <c r="L149" s="746">
        <v>636.66999999999996</v>
      </c>
      <c r="M149" s="370">
        <v>2</v>
      </c>
      <c r="N149" s="777">
        <v>115404</v>
      </c>
      <c r="O149" s="390">
        <v>225</v>
      </c>
      <c r="P149" s="362">
        <v>512.91</v>
      </c>
      <c r="Q149" s="373">
        <v>2</v>
      </c>
      <c r="R149" s="383">
        <v>76754.679999999993</v>
      </c>
      <c r="S149" s="390">
        <v>239</v>
      </c>
      <c r="T149" s="362">
        <v>321.14999999999998</v>
      </c>
      <c r="U149" s="378">
        <v>2</v>
      </c>
      <c r="V149" s="383">
        <v>279134.28000000003</v>
      </c>
      <c r="W149" s="390">
        <v>2496</v>
      </c>
      <c r="X149" s="363">
        <v>111.83</v>
      </c>
      <c r="Y149" s="398"/>
      <c r="Z149" s="381"/>
      <c r="AA149" s="393"/>
      <c r="AB149" s="360"/>
      <c r="AC149" s="749"/>
    </row>
    <row r="150" spans="1:29" s="299" customFormat="1" x14ac:dyDescent="0.25">
      <c r="A150" s="241"/>
      <c r="B150" s="656" t="s">
        <v>319</v>
      </c>
      <c r="C150" s="657" t="s">
        <v>843</v>
      </c>
      <c r="D150" s="667" t="s">
        <v>792</v>
      </c>
      <c r="E150" s="659">
        <v>3</v>
      </c>
      <c r="F150" s="640">
        <v>107908.6</v>
      </c>
      <c r="G150" s="639">
        <v>772</v>
      </c>
      <c r="H150" s="660">
        <v>139.78</v>
      </c>
      <c r="I150" s="650">
        <v>1</v>
      </c>
      <c r="J150" s="651">
        <v>13951</v>
      </c>
      <c r="K150" s="650">
        <v>70</v>
      </c>
      <c r="L150" s="746">
        <v>199.3</v>
      </c>
      <c r="M150" s="370"/>
      <c r="N150" s="777"/>
      <c r="O150" s="390"/>
      <c r="P150" s="362"/>
      <c r="Q150" s="373">
        <v>1</v>
      </c>
      <c r="R150" s="383">
        <v>30380</v>
      </c>
      <c r="S150" s="390">
        <v>62</v>
      </c>
      <c r="T150" s="362">
        <v>490</v>
      </c>
      <c r="U150" s="378">
        <v>1</v>
      </c>
      <c r="V150" s="383">
        <v>63577.599999999999</v>
      </c>
      <c r="W150" s="390">
        <v>640</v>
      </c>
      <c r="X150" s="363">
        <v>99.34</v>
      </c>
      <c r="Y150" s="398"/>
      <c r="Z150" s="381"/>
      <c r="AA150" s="393"/>
      <c r="AB150" s="360"/>
      <c r="AC150" s="749"/>
    </row>
    <row r="151" spans="1:29" s="299" customFormat="1" x14ac:dyDescent="0.25">
      <c r="A151" s="268"/>
      <c r="B151" s="656" t="s">
        <v>321</v>
      </c>
      <c r="C151" s="657" t="s">
        <v>322</v>
      </c>
      <c r="D151" s="667" t="s">
        <v>797</v>
      </c>
      <c r="E151" s="659">
        <v>2</v>
      </c>
      <c r="F151" s="640">
        <v>146502.76</v>
      </c>
      <c r="G151" s="639">
        <v>382.52</v>
      </c>
      <c r="H151" s="660">
        <v>382.99</v>
      </c>
      <c r="I151" s="650">
        <v>2</v>
      </c>
      <c r="J151" s="651">
        <v>146502.76</v>
      </c>
      <c r="K151" s="650">
        <v>382.52</v>
      </c>
      <c r="L151" s="746">
        <v>382.99</v>
      </c>
      <c r="M151" s="370"/>
      <c r="N151" s="777"/>
      <c r="O151" s="390"/>
      <c r="P151" s="362"/>
      <c r="Q151" s="373"/>
      <c r="R151" s="383"/>
      <c r="S151" s="390"/>
      <c r="T151" s="362"/>
      <c r="U151" s="378"/>
      <c r="V151" s="383"/>
      <c r="W151" s="390"/>
      <c r="X151" s="363"/>
      <c r="Y151" s="398"/>
      <c r="Z151" s="381"/>
      <c r="AA151" s="393"/>
      <c r="AB151" s="360"/>
      <c r="AC151" s="749"/>
    </row>
    <row r="152" spans="1:29" s="299" customFormat="1" x14ac:dyDescent="0.25">
      <c r="A152" s="241"/>
      <c r="B152" s="656" t="s">
        <v>323</v>
      </c>
      <c r="C152" s="657" t="s">
        <v>3</v>
      </c>
      <c r="D152" s="667" t="s">
        <v>826</v>
      </c>
      <c r="E152" s="659">
        <v>9</v>
      </c>
      <c r="F152" s="640">
        <v>181251.24</v>
      </c>
      <c r="G152" s="639">
        <v>5.78</v>
      </c>
      <c r="H152" s="660">
        <v>31358.35</v>
      </c>
      <c r="I152" s="650">
        <v>2</v>
      </c>
      <c r="J152" s="651">
        <v>64633.350000000006</v>
      </c>
      <c r="K152" s="650">
        <v>1.08</v>
      </c>
      <c r="L152" s="746">
        <v>59845.69</v>
      </c>
      <c r="M152" s="370"/>
      <c r="N152" s="777"/>
      <c r="O152" s="390"/>
      <c r="P152" s="362"/>
      <c r="Q152" s="373">
        <v>5</v>
      </c>
      <c r="R152" s="383">
        <v>45696.67</v>
      </c>
      <c r="S152" s="390">
        <v>1.1000000000000001</v>
      </c>
      <c r="T152" s="362">
        <v>41542.43</v>
      </c>
      <c r="U152" s="378">
        <v>2</v>
      </c>
      <c r="V152" s="383">
        <v>70921.22</v>
      </c>
      <c r="W152" s="390">
        <v>3.5999999999999996</v>
      </c>
      <c r="X152" s="363">
        <v>19700.34</v>
      </c>
      <c r="Y152" s="398"/>
      <c r="Z152" s="381"/>
      <c r="AA152" s="393"/>
      <c r="AB152" s="360"/>
      <c r="AC152" s="749"/>
    </row>
    <row r="153" spans="1:29" s="299" customFormat="1" x14ac:dyDescent="0.25">
      <c r="A153" s="241"/>
      <c r="B153" s="656" t="s">
        <v>917</v>
      </c>
      <c r="C153" s="657" t="s">
        <v>918</v>
      </c>
      <c r="D153" s="667" t="s">
        <v>826</v>
      </c>
      <c r="E153" s="659">
        <v>6</v>
      </c>
      <c r="F153" s="640">
        <v>341586.95999999996</v>
      </c>
      <c r="G153" s="639">
        <v>23.200000000000003</v>
      </c>
      <c r="H153" s="660">
        <v>14723.58</v>
      </c>
      <c r="I153" s="650"/>
      <c r="J153" s="651"/>
      <c r="K153" s="650"/>
      <c r="L153" s="746"/>
      <c r="M153" s="370">
        <v>1</v>
      </c>
      <c r="N153" s="777">
        <v>6000</v>
      </c>
      <c r="O153" s="390">
        <v>0.15</v>
      </c>
      <c r="P153" s="362">
        <v>40000</v>
      </c>
      <c r="Q153" s="373">
        <v>3</v>
      </c>
      <c r="R153" s="383">
        <v>312503.62</v>
      </c>
      <c r="S153" s="390">
        <v>22.040000000000003</v>
      </c>
      <c r="T153" s="362">
        <v>14178.93</v>
      </c>
      <c r="U153" s="378">
        <v>1</v>
      </c>
      <c r="V153" s="383">
        <v>916.67</v>
      </c>
      <c r="W153" s="390">
        <v>0.01</v>
      </c>
      <c r="X153" s="363">
        <v>91667</v>
      </c>
      <c r="Y153" s="398">
        <v>1</v>
      </c>
      <c r="Z153" s="381">
        <v>22166.67</v>
      </c>
      <c r="AA153" s="393">
        <v>1</v>
      </c>
      <c r="AB153" s="360">
        <v>22166.67</v>
      </c>
      <c r="AC153" s="749"/>
    </row>
    <row r="154" spans="1:29" s="299" customFormat="1" x14ac:dyDescent="0.25">
      <c r="A154" s="241"/>
      <c r="B154" s="656" t="s">
        <v>919</v>
      </c>
      <c r="C154" s="657" t="s">
        <v>920</v>
      </c>
      <c r="D154" s="667" t="s">
        <v>826</v>
      </c>
      <c r="E154" s="659">
        <v>2</v>
      </c>
      <c r="F154" s="640">
        <v>432590.81</v>
      </c>
      <c r="G154" s="639">
        <v>24.7</v>
      </c>
      <c r="H154" s="660">
        <v>17513.8</v>
      </c>
      <c r="I154" s="650"/>
      <c r="J154" s="651"/>
      <c r="K154" s="650"/>
      <c r="L154" s="746"/>
      <c r="M154" s="370"/>
      <c r="N154" s="777"/>
      <c r="O154" s="390"/>
      <c r="P154" s="362"/>
      <c r="Q154" s="373">
        <v>2</v>
      </c>
      <c r="R154" s="383">
        <v>432590.81</v>
      </c>
      <c r="S154" s="390">
        <v>24.7</v>
      </c>
      <c r="T154" s="362">
        <v>17513.8</v>
      </c>
      <c r="U154" s="378"/>
      <c r="V154" s="383"/>
      <c r="W154" s="390"/>
      <c r="X154" s="363"/>
      <c r="Y154" s="398"/>
      <c r="Z154" s="381"/>
      <c r="AA154" s="393"/>
      <c r="AB154" s="360"/>
      <c r="AC154" s="749"/>
    </row>
    <row r="155" spans="1:29" s="299" customFormat="1" x14ac:dyDescent="0.25">
      <c r="A155" s="241"/>
      <c r="B155" s="656" t="s">
        <v>1071</v>
      </c>
      <c r="C155" s="657" t="s">
        <v>1072</v>
      </c>
      <c r="D155" s="667" t="s">
        <v>796</v>
      </c>
      <c r="E155" s="659">
        <v>2</v>
      </c>
      <c r="F155" s="640">
        <v>382772.1</v>
      </c>
      <c r="G155" s="639">
        <v>13490</v>
      </c>
      <c r="H155" s="660">
        <v>28.37</v>
      </c>
      <c r="I155" s="650"/>
      <c r="J155" s="651"/>
      <c r="K155" s="650"/>
      <c r="L155" s="746"/>
      <c r="M155" s="370"/>
      <c r="N155" s="777"/>
      <c r="O155" s="390"/>
      <c r="P155" s="362"/>
      <c r="Q155" s="373">
        <v>2</v>
      </c>
      <c r="R155" s="383">
        <v>382772.1</v>
      </c>
      <c r="S155" s="390">
        <v>13490</v>
      </c>
      <c r="T155" s="362">
        <v>28.37</v>
      </c>
      <c r="U155" s="378"/>
      <c r="V155" s="383"/>
      <c r="W155" s="390"/>
      <c r="X155" s="363"/>
      <c r="Y155" s="398"/>
      <c r="Z155" s="381"/>
      <c r="AA155" s="393"/>
      <c r="AB155" s="360"/>
      <c r="AC155" s="749"/>
    </row>
    <row r="156" spans="1:29" s="299" customFormat="1" x14ac:dyDescent="0.25">
      <c r="A156" s="241"/>
      <c r="B156" s="656" t="s">
        <v>326</v>
      </c>
      <c r="C156" s="657" t="s">
        <v>1073</v>
      </c>
      <c r="D156" s="667" t="s">
        <v>796</v>
      </c>
      <c r="E156" s="659">
        <v>2</v>
      </c>
      <c r="F156" s="640">
        <v>405488.2</v>
      </c>
      <c r="G156" s="639">
        <v>48410</v>
      </c>
      <c r="H156" s="660">
        <v>8.3800000000000008</v>
      </c>
      <c r="I156" s="650"/>
      <c r="J156" s="651"/>
      <c r="K156" s="650"/>
      <c r="L156" s="746"/>
      <c r="M156" s="370"/>
      <c r="N156" s="777"/>
      <c r="O156" s="390"/>
      <c r="P156" s="362"/>
      <c r="Q156" s="373">
        <v>2</v>
      </c>
      <c r="R156" s="383">
        <v>405488.2</v>
      </c>
      <c r="S156" s="390">
        <v>48410</v>
      </c>
      <c r="T156" s="362">
        <v>8.3800000000000008</v>
      </c>
      <c r="U156" s="378"/>
      <c r="V156" s="383"/>
      <c r="W156" s="390"/>
      <c r="X156" s="363"/>
      <c r="Y156" s="398"/>
      <c r="Z156" s="381"/>
      <c r="AA156" s="393"/>
      <c r="AB156" s="360"/>
      <c r="AC156" s="749"/>
    </row>
    <row r="157" spans="1:29" s="299" customFormat="1" x14ac:dyDescent="0.25">
      <c r="A157" s="241"/>
      <c r="B157" s="656" t="s">
        <v>98</v>
      </c>
      <c r="C157" s="657" t="s">
        <v>97</v>
      </c>
      <c r="D157" s="667" t="s">
        <v>796</v>
      </c>
      <c r="E157" s="659">
        <v>27</v>
      </c>
      <c r="F157" s="640">
        <v>745751.7</v>
      </c>
      <c r="G157" s="639">
        <v>69294.2</v>
      </c>
      <c r="H157" s="660">
        <v>10.76</v>
      </c>
      <c r="I157" s="650">
        <v>8</v>
      </c>
      <c r="J157" s="651">
        <v>50836</v>
      </c>
      <c r="K157" s="650">
        <v>4533.2</v>
      </c>
      <c r="L157" s="746">
        <v>11.21</v>
      </c>
      <c r="M157" s="370">
        <v>3</v>
      </c>
      <c r="N157" s="777">
        <v>47047.100000000006</v>
      </c>
      <c r="O157" s="390">
        <v>2961</v>
      </c>
      <c r="P157" s="362">
        <v>15.89</v>
      </c>
      <c r="Q157" s="373">
        <v>10</v>
      </c>
      <c r="R157" s="383">
        <v>503030.49999999994</v>
      </c>
      <c r="S157" s="390">
        <v>56240</v>
      </c>
      <c r="T157" s="362">
        <v>8.94</v>
      </c>
      <c r="U157" s="378">
        <v>4</v>
      </c>
      <c r="V157" s="383">
        <v>77874.100000000006</v>
      </c>
      <c r="W157" s="390">
        <v>3760</v>
      </c>
      <c r="X157" s="363">
        <v>20.71</v>
      </c>
      <c r="Y157" s="398">
        <v>2</v>
      </c>
      <c r="Z157" s="381">
        <v>66964</v>
      </c>
      <c r="AA157" s="393">
        <v>1800</v>
      </c>
      <c r="AB157" s="360">
        <v>37.200000000000003</v>
      </c>
      <c r="AC157" s="749"/>
    </row>
    <row r="158" spans="1:29" s="299" customFormat="1" x14ac:dyDescent="0.25">
      <c r="A158" s="241"/>
      <c r="B158" s="652" t="s">
        <v>83</v>
      </c>
      <c r="C158" s="658" t="s">
        <v>82</v>
      </c>
      <c r="D158" s="666" t="s">
        <v>796</v>
      </c>
      <c r="E158" s="661">
        <v>24</v>
      </c>
      <c r="F158" s="655">
        <v>12200651.669999998</v>
      </c>
      <c r="G158" s="654">
        <v>1943299</v>
      </c>
      <c r="H158" s="662">
        <v>6.28</v>
      </c>
      <c r="I158" s="772">
        <v>4</v>
      </c>
      <c r="J158" s="773">
        <v>1851248</v>
      </c>
      <c r="K158" s="772">
        <v>449900</v>
      </c>
      <c r="L158" s="774">
        <v>4.1100000000000003</v>
      </c>
      <c r="M158" s="593">
        <v>3</v>
      </c>
      <c r="N158" s="778">
        <v>208310.07</v>
      </c>
      <c r="O158" s="595">
        <v>26949</v>
      </c>
      <c r="P158" s="596">
        <v>7.73</v>
      </c>
      <c r="Q158" s="597">
        <v>12</v>
      </c>
      <c r="R158" s="309">
        <v>8931870.4000000004</v>
      </c>
      <c r="S158" s="595">
        <v>1313790</v>
      </c>
      <c r="T158" s="596">
        <v>6.8</v>
      </c>
      <c r="U158" s="598">
        <v>3</v>
      </c>
      <c r="V158" s="309">
        <v>795754</v>
      </c>
      <c r="W158" s="595">
        <v>98200</v>
      </c>
      <c r="X158" s="592">
        <v>8.1</v>
      </c>
      <c r="Y158" s="599">
        <v>1</v>
      </c>
      <c r="Z158" s="586">
        <v>372447.2</v>
      </c>
      <c r="AA158" s="600">
        <v>52310</v>
      </c>
      <c r="AB158" s="588">
        <v>7.12</v>
      </c>
      <c r="AC158" s="749"/>
    </row>
    <row r="159" spans="1:29" s="299" customFormat="1" x14ac:dyDescent="0.25">
      <c r="A159" s="241"/>
      <c r="B159" s="656" t="s">
        <v>328</v>
      </c>
      <c r="C159" s="657" t="s">
        <v>329</v>
      </c>
      <c r="D159" s="667" t="s">
        <v>796</v>
      </c>
      <c r="E159" s="659">
        <v>3</v>
      </c>
      <c r="F159" s="640">
        <v>388241.4</v>
      </c>
      <c r="G159" s="639">
        <v>69220</v>
      </c>
      <c r="H159" s="660">
        <v>5.61</v>
      </c>
      <c r="I159" s="650"/>
      <c r="J159" s="651"/>
      <c r="K159" s="650"/>
      <c r="L159" s="746"/>
      <c r="M159" s="370"/>
      <c r="N159" s="777"/>
      <c r="O159" s="390"/>
      <c r="P159" s="362"/>
      <c r="Q159" s="373">
        <v>2</v>
      </c>
      <c r="R159" s="383">
        <v>380652</v>
      </c>
      <c r="S159" s="390">
        <v>68800</v>
      </c>
      <c r="T159" s="362">
        <v>5.53</v>
      </c>
      <c r="U159" s="378">
        <v>1</v>
      </c>
      <c r="V159" s="383">
        <v>7589.4</v>
      </c>
      <c r="W159" s="390">
        <v>420</v>
      </c>
      <c r="X159" s="363">
        <v>18.07</v>
      </c>
      <c r="Y159" s="398"/>
      <c r="Z159" s="381"/>
      <c r="AA159" s="393"/>
      <c r="AB159" s="360"/>
      <c r="AC159" s="749"/>
    </row>
    <row r="160" spans="1:29" s="299" customFormat="1" x14ac:dyDescent="0.25">
      <c r="A160" s="241"/>
      <c r="B160" s="652" t="s">
        <v>330</v>
      </c>
      <c r="C160" s="658" t="s">
        <v>331</v>
      </c>
      <c r="D160" s="666" t="s">
        <v>796</v>
      </c>
      <c r="E160" s="661">
        <v>2</v>
      </c>
      <c r="F160" s="655">
        <v>2221217.2000000002</v>
      </c>
      <c r="G160" s="654">
        <v>355640</v>
      </c>
      <c r="H160" s="662">
        <v>6.25</v>
      </c>
      <c r="I160" s="772"/>
      <c r="J160" s="773"/>
      <c r="K160" s="772"/>
      <c r="L160" s="774"/>
      <c r="M160" s="593"/>
      <c r="N160" s="778"/>
      <c r="O160" s="595"/>
      <c r="P160" s="596"/>
      <c r="Q160" s="597">
        <v>2</v>
      </c>
      <c r="R160" s="309">
        <v>2221217.2000000002</v>
      </c>
      <c r="S160" s="595">
        <v>355640</v>
      </c>
      <c r="T160" s="596">
        <v>6.25</v>
      </c>
      <c r="U160" s="598"/>
      <c r="V160" s="309"/>
      <c r="W160" s="595"/>
      <c r="X160" s="592"/>
      <c r="Y160" s="599"/>
      <c r="Z160" s="586"/>
      <c r="AA160" s="600"/>
      <c r="AB160" s="588"/>
      <c r="AC160" s="749"/>
    </row>
    <row r="161" spans="1:29" s="299" customFormat="1" x14ac:dyDescent="0.25">
      <c r="A161" s="241"/>
      <c r="B161" s="656" t="s">
        <v>84</v>
      </c>
      <c r="C161" s="657" t="s">
        <v>921</v>
      </c>
      <c r="D161" s="667" t="s">
        <v>796</v>
      </c>
      <c r="E161" s="659">
        <v>15</v>
      </c>
      <c r="F161" s="640">
        <v>2772950</v>
      </c>
      <c r="G161" s="639">
        <v>141365</v>
      </c>
      <c r="H161" s="660">
        <v>19.62</v>
      </c>
      <c r="I161" s="650">
        <v>1</v>
      </c>
      <c r="J161" s="651">
        <v>22400</v>
      </c>
      <c r="K161" s="650">
        <v>800</v>
      </c>
      <c r="L161" s="746">
        <v>28</v>
      </c>
      <c r="M161" s="370">
        <v>4</v>
      </c>
      <c r="N161" s="777">
        <v>145771</v>
      </c>
      <c r="O161" s="390">
        <v>5440</v>
      </c>
      <c r="P161" s="362">
        <v>26.8</v>
      </c>
      <c r="Q161" s="373">
        <v>7</v>
      </c>
      <c r="R161" s="383">
        <v>2328297</v>
      </c>
      <c r="S161" s="390">
        <v>124300</v>
      </c>
      <c r="T161" s="362">
        <v>18.73</v>
      </c>
      <c r="U161" s="378">
        <v>2</v>
      </c>
      <c r="V161" s="383">
        <v>202971</v>
      </c>
      <c r="W161" s="390">
        <v>8925</v>
      </c>
      <c r="X161" s="363">
        <v>22.74</v>
      </c>
      <c r="Y161" s="398"/>
      <c r="Z161" s="381"/>
      <c r="AA161" s="393"/>
      <c r="AB161" s="360"/>
      <c r="AC161" s="749"/>
    </row>
    <row r="162" spans="1:29" s="299" customFormat="1" x14ac:dyDescent="0.25">
      <c r="A162" s="241"/>
      <c r="B162" s="656" t="s">
        <v>333</v>
      </c>
      <c r="C162" s="657" t="s">
        <v>334</v>
      </c>
      <c r="D162" s="667" t="s">
        <v>922</v>
      </c>
      <c r="E162" s="659">
        <v>2</v>
      </c>
      <c r="F162" s="640">
        <v>487128.2</v>
      </c>
      <c r="G162" s="639">
        <v>305260</v>
      </c>
      <c r="H162" s="660">
        <v>1.6</v>
      </c>
      <c r="I162" s="650"/>
      <c r="J162" s="651"/>
      <c r="K162" s="650"/>
      <c r="L162" s="746"/>
      <c r="M162" s="370"/>
      <c r="N162" s="777"/>
      <c r="O162" s="390"/>
      <c r="P162" s="362"/>
      <c r="Q162" s="373">
        <v>2</v>
      </c>
      <c r="R162" s="383">
        <v>487128.2</v>
      </c>
      <c r="S162" s="390">
        <v>305260</v>
      </c>
      <c r="T162" s="362">
        <v>1.6</v>
      </c>
      <c r="U162" s="378"/>
      <c r="V162" s="383"/>
      <c r="W162" s="390"/>
      <c r="X162" s="363"/>
      <c r="Y162" s="398"/>
      <c r="Z162" s="381"/>
      <c r="AA162" s="393"/>
      <c r="AB162" s="360"/>
      <c r="AC162" s="749"/>
    </row>
    <row r="163" spans="1:29" s="299" customFormat="1" x14ac:dyDescent="0.25">
      <c r="A163" s="241"/>
      <c r="B163" s="656" t="s">
        <v>112</v>
      </c>
      <c r="C163" s="657" t="s">
        <v>111</v>
      </c>
      <c r="D163" s="667" t="s">
        <v>796</v>
      </c>
      <c r="E163" s="659">
        <v>16</v>
      </c>
      <c r="F163" s="640">
        <v>1355797.55</v>
      </c>
      <c r="G163" s="639">
        <v>146604</v>
      </c>
      <c r="H163" s="660">
        <v>9.25</v>
      </c>
      <c r="I163" s="650">
        <v>2</v>
      </c>
      <c r="J163" s="651">
        <v>199957</v>
      </c>
      <c r="K163" s="650">
        <v>22900</v>
      </c>
      <c r="L163" s="746">
        <v>8.73</v>
      </c>
      <c r="M163" s="370">
        <v>4</v>
      </c>
      <c r="N163" s="777">
        <v>0</v>
      </c>
      <c r="O163" s="390">
        <v>10800</v>
      </c>
      <c r="P163" s="362">
        <v>0</v>
      </c>
      <c r="Q163" s="373">
        <v>6</v>
      </c>
      <c r="R163" s="383">
        <v>216955.55</v>
      </c>
      <c r="S163" s="390">
        <v>19679</v>
      </c>
      <c r="T163" s="362">
        <v>11.02</v>
      </c>
      <c r="U163" s="378">
        <v>3</v>
      </c>
      <c r="V163" s="383">
        <v>771647</v>
      </c>
      <c r="W163" s="390">
        <v>91325</v>
      </c>
      <c r="X163" s="363">
        <v>8.4499999999999993</v>
      </c>
      <c r="Y163" s="398"/>
      <c r="Z163" s="381"/>
      <c r="AA163" s="393"/>
      <c r="AB163" s="360"/>
      <c r="AC163" s="749"/>
    </row>
    <row r="164" spans="1:29" s="299" customFormat="1" x14ac:dyDescent="0.25">
      <c r="A164" s="241"/>
      <c r="B164" s="656" t="s">
        <v>335</v>
      </c>
      <c r="C164" s="657" t="s">
        <v>336</v>
      </c>
      <c r="D164" s="667" t="s">
        <v>922</v>
      </c>
      <c r="E164" s="659">
        <v>6</v>
      </c>
      <c r="F164" s="640">
        <v>440678.2</v>
      </c>
      <c r="G164" s="639">
        <v>311100</v>
      </c>
      <c r="H164" s="660">
        <v>1.42</v>
      </c>
      <c r="I164" s="650">
        <v>1</v>
      </c>
      <c r="J164" s="651">
        <v>74800</v>
      </c>
      <c r="K164" s="650">
        <v>110000</v>
      </c>
      <c r="L164" s="746">
        <v>0.68</v>
      </c>
      <c r="M164" s="370">
        <v>1</v>
      </c>
      <c r="N164" s="777">
        <v>250875</v>
      </c>
      <c r="O164" s="390">
        <v>112500</v>
      </c>
      <c r="P164" s="362">
        <v>2.23</v>
      </c>
      <c r="Q164" s="373">
        <v>4</v>
      </c>
      <c r="R164" s="383">
        <v>115003.2</v>
      </c>
      <c r="S164" s="390">
        <v>88600</v>
      </c>
      <c r="T164" s="362">
        <v>1.3</v>
      </c>
      <c r="U164" s="378"/>
      <c r="V164" s="383"/>
      <c r="W164" s="390"/>
      <c r="X164" s="363"/>
      <c r="Y164" s="398"/>
      <c r="Z164" s="381"/>
      <c r="AA164" s="393"/>
      <c r="AB164" s="360"/>
      <c r="AC164" s="749"/>
    </row>
    <row r="165" spans="1:29" s="299" customFormat="1" x14ac:dyDescent="0.25">
      <c r="A165" s="241"/>
      <c r="B165" s="656" t="s">
        <v>1074</v>
      </c>
      <c r="C165" s="657" t="s">
        <v>1075</v>
      </c>
      <c r="D165" s="667" t="s">
        <v>801</v>
      </c>
      <c r="E165" s="659">
        <v>2</v>
      </c>
      <c r="F165" s="640">
        <v>67522.2</v>
      </c>
      <c r="G165" s="639">
        <v>1065</v>
      </c>
      <c r="H165" s="660">
        <v>63.4</v>
      </c>
      <c r="I165" s="650"/>
      <c r="J165" s="651"/>
      <c r="K165" s="650"/>
      <c r="L165" s="746"/>
      <c r="M165" s="370">
        <v>1</v>
      </c>
      <c r="N165" s="777">
        <v>51600</v>
      </c>
      <c r="O165" s="390">
        <v>645</v>
      </c>
      <c r="P165" s="362">
        <v>80</v>
      </c>
      <c r="Q165" s="373">
        <v>1</v>
      </c>
      <c r="R165" s="383">
        <v>15922.2</v>
      </c>
      <c r="S165" s="390">
        <v>420</v>
      </c>
      <c r="T165" s="362">
        <v>37.909999999999997</v>
      </c>
      <c r="U165" s="378"/>
      <c r="V165" s="383"/>
      <c r="W165" s="390"/>
      <c r="X165" s="363"/>
      <c r="Y165" s="398"/>
      <c r="Z165" s="381"/>
      <c r="AA165" s="393"/>
      <c r="AB165" s="360"/>
      <c r="AC165" s="749"/>
    </row>
    <row r="166" spans="1:29" s="299" customFormat="1" x14ac:dyDescent="0.25">
      <c r="A166" s="241"/>
      <c r="B166" s="656" t="s">
        <v>17</v>
      </c>
      <c r="C166" s="657" t="s">
        <v>16</v>
      </c>
      <c r="D166" s="667" t="s">
        <v>850</v>
      </c>
      <c r="E166" s="659">
        <v>21</v>
      </c>
      <c r="F166" s="640">
        <v>4814215.18</v>
      </c>
      <c r="G166" s="639">
        <v>73.95</v>
      </c>
      <c r="H166" s="660">
        <v>65100.95</v>
      </c>
      <c r="I166" s="650">
        <v>5</v>
      </c>
      <c r="J166" s="651">
        <v>370857.53</v>
      </c>
      <c r="K166" s="650">
        <v>4.4400000000000004</v>
      </c>
      <c r="L166" s="746">
        <v>83526.47</v>
      </c>
      <c r="M166" s="370">
        <v>3</v>
      </c>
      <c r="N166" s="777">
        <v>1073130.6000000001</v>
      </c>
      <c r="O166" s="390">
        <v>21.240000000000002</v>
      </c>
      <c r="P166" s="362">
        <v>50524.04</v>
      </c>
      <c r="Q166" s="373">
        <v>5</v>
      </c>
      <c r="R166" s="383">
        <v>1260702</v>
      </c>
      <c r="S166" s="390">
        <v>11.05</v>
      </c>
      <c r="T166" s="362">
        <v>114090.68</v>
      </c>
      <c r="U166" s="378">
        <v>8</v>
      </c>
      <c r="V166" s="383">
        <v>2109525.0499999998</v>
      </c>
      <c r="W166" s="390">
        <v>37.22</v>
      </c>
      <c r="X166" s="363">
        <v>56677.19</v>
      </c>
      <c r="Y166" s="398"/>
      <c r="Z166" s="381"/>
      <c r="AA166" s="393"/>
      <c r="AB166" s="360"/>
      <c r="AC166" s="749"/>
    </row>
    <row r="167" spans="1:29" s="299" customFormat="1" x14ac:dyDescent="0.25">
      <c r="A167" s="241"/>
      <c r="B167" s="656" t="s">
        <v>86</v>
      </c>
      <c r="C167" s="657" t="s">
        <v>85</v>
      </c>
      <c r="D167" s="667" t="s">
        <v>797</v>
      </c>
      <c r="E167" s="659">
        <v>21</v>
      </c>
      <c r="F167" s="640">
        <v>1576133.45</v>
      </c>
      <c r="G167" s="639">
        <v>2017125</v>
      </c>
      <c r="H167" s="660">
        <v>0.78</v>
      </c>
      <c r="I167" s="650">
        <v>5</v>
      </c>
      <c r="J167" s="651">
        <v>146234.79999999999</v>
      </c>
      <c r="K167" s="650">
        <v>268670</v>
      </c>
      <c r="L167" s="746">
        <v>0.54</v>
      </c>
      <c r="M167" s="370">
        <v>3</v>
      </c>
      <c r="N167" s="777">
        <v>159925.54999999999</v>
      </c>
      <c r="O167" s="390">
        <v>55335</v>
      </c>
      <c r="P167" s="362">
        <v>2.89</v>
      </c>
      <c r="Q167" s="373">
        <v>9</v>
      </c>
      <c r="R167" s="383">
        <v>1137299.3999999999</v>
      </c>
      <c r="S167" s="390">
        <v>1615090</v>
      </c>
      <c r="T167" s="362">
        <v>0.7</v>
      </c>
      <c r="U167" s="378">
        <v>3</v>
      </c>
      <c r="V167" s="383">
        <v>95102</v>
      </c>
      <c r="W167" s="390">
        <v>54400</v>
      </c>
      <c r="X167" s="363">
        <v>1.75</v>
      </c>
      <c r="Y167" s="398">
        <v>1</v>
      </c>
      <c r="Z167" s="381">
        <v>37571.699999999997</v>
      </c>
      <c r="AA167" s="393">
        <v>23630</v>
      </c>
      <c r="AB167" s="360">
        <v>1.59</v>
      </c>
      <c r="AC167" s="749"/>
    </row>
    <row r="168" spans="1:29" s="299" customFormat="1" x14ac:dyDescent="0.25">
      <c r="A168" s="241"/>
      <c r="B168" s="656" t="s">
        <v>847</v>
      </c>
      <c r="C168" s="657" t="s">
        <v>848</v>
      </c>
      <c r="D168" s="667" t="s">
        <v>797</v>
      </c>
      <c r="E168" s="659">
        <v>2</v>
      </c>
      <c r="F168" s="640">
        <v>85284.4</v>
      </c>
      <c r="G168" s="639">
        <v>93820</v>
      </c>
      <c r="H168" s="660">
        <v>0.91</v>
      </c>
      <c r="I168" s="650"/>
      <c r="J168" s="651"/>
      <c r="K168" s="650"/>
      <c r="L168" s="746"/>
      <c r="M168" s="370"/>
      <c r="N168" s="777"/>
      <c r="O168" s="390"/>
      <c r="P168" s="362"/>
      <c r="Q168" s="373">
        <v>2</v>
      </c>
      <c r="R168" s="383">
        <v>85284.4</v>
      </c>
      <c r="S168" s="390">
        <v>93820</v>
      </c>
      <c r="T168" s="362">
        <v>0.91</v>
      </c>
      <c r="U168" s="378"/>
      <c r="V168" s="383"/>
      <c r="W168" s="390"/>
      <c r="X168" s="363"/>
      <c r="Y168" s="398"/>
      <c r="Z168" s="381"/>
      <c r="AA168" s="393"/>
      <c r="AB168" s="360"/>
      <c r="AC168" s="749"/>
    </row>
    <row r="169" spans="1:29" s="299" customFormat="1" x14ac:dyDescent="0.25">
      <c r="A169" s="241"/>
      <c r="B169" s="656" t="s">
        <v>113</v>
      </c>
      <c r="C169" s="657" t="s">
        <v>849</v>
      </c>
      <c r="D169" s="667" t="s">
        <v>797</v>
      </c>
      <c r="E169" s="659">
        <v>7</v>
      </c>
      <c r="F169" s="640">
        <v>140355.95000000001</v>
      </c>
      <c r="G169" s="639">
        <v>24865</v>
      </c>
      <c r="H169" s="660">
        <v>5.64</v>
      </c>
      <c r="I169" s="650">
        <v>1</v>
      </c>
      <c r="J169" s="651">
        <v>16192.75</v>
      </c>
      <c r="K169" s="650">
        <v>475</v>
      </c>
      <c r="L169" s="746">
        <v>34.090000000000003</v>
      </c>
      <c r="M169" s="370">
        <v>3</v>
      </c>
      <c r="N169" s="777">
        <v>17922</v>
      </c>
      <c r="O169" s="390">
        <v>950</v>
      </c>
      <c r="P169" s="362">
        <v>18.87</v>
      </c>
      <c r="Q169" s="373">
        <v>2</v>
      </c>
      <c r="R169" s="383">
        <v>104234.2</v>
      </c>
      <c r="S169" s="390">
        <v>23340</v>
      </c>
      <c r="T169" s="362">
        <v>4.47</v>
      </c>
      <c r="U169" s="378">
        <v>1</v>
      </c>
      <c r="V169" s="383">
        <v>2007</v>
      </c>
      <c r="W169" s="390">
        <v>100</v>
      </c>
      <c r="X169" s="363">
        <v>20.07</v>
      </c>
      <c r="Y169" s="398"/>
      <c r="Z169" s="381"/>
      <c r="AA169" s="393"/>
      <c r="AB169" s="360"/>
      <c r="AC169" s="749"/>
    </row>
    <row r="170" spans="1:29" s="299" customFormat="1" x14ac:dyDescent="0.25">
      <c r="A170" s="241"/>
      <c r="B170" s="656" t="s">
        <v>338</v>
      </c>
      <c r="C170" s="657" t="s">
        <v>339</v>
      </c>
      <c r="D170" s="667" t="s">
        <v>850</v>
      </c>
      <c r="E170" s="659">
        <v>18</v>
      </c>
      <c r="F170" s="640">
        <v>88944.809999999983</v>
      </c>
      <c r="G170" s="639">
        <v>20.09</v>
      </c>
      <c r="H170" s="660">
        <v>4427.32</v>
      </c>
      <c r="I170" s="650">
        <v>4</v>
      </c>
      <c r="J170" s="651">
        <v>14699.25</v>
      </c>
      <c r="K170" s="650">
        <v>3.42</v>
      </c>
      <c r="L170" s="746">
        <v>4298.03</v>
      </c>
      <c r="M170" s="370">
        <v>2</v>
      </c>
      <c r="N170" s="777">
        <v>2602.6799999999998</v>
      </c>
      <c r="O170" s="390">
        <v>0.08</v>
      </c>
      <c r="P170" s="362">
        <v>32533.5</v>
      </c>
      <c r="Q170" s="373">
        <v>8</v>
      </c>
      <c r="R170" s="383">
        <v>61530.819999999992</v>
      </c>
      <c r="S170" s="390">
        <v>15.17</v>
      </c>
      <c r="T170" s="362">
        <v>4056.09</v>
      </c>
      <c r="U170" s="378">
        <v>2</v>
      </c>
      <c r="V170" s="383">
        <v>5278.73</v>
      </c>
      <c r="W170" s="390">
        <v>0.8</v>
      </c>
      <c r="X170" s="363">
        <v>6598.41</v>
      </c>
      <c r="Y170" s="398">
        <v>1</v>
      </c>
      <c r="Z170" s="381">
        <v>183.33</v>
      </c>
      <c r="AA170" s="393">
        <v>0.02</v>
      </c>
      <c r="AB170" s="360">
        <v>9166.5</v>
      </c>
      <c r="AC170" s="749"/>
    </row>
    <row r="171" spans="1:29" s="299" customFormat="1" x14ac:dyDescent="0.25">
      <c r="A171" s="241"/>
      <c r="B171" s="656" t="s">
        <v>342</v>
      </c>
      <c r="C171" s="657" t="s">
        <v>343</v>
      </c>
      <c r="D171" s="667" t="s">
        <v>850</v>
      </c>
      <c r="E171" s="659">
        <v>4</v>
      </c>
      <c r="F171" s="640">
        <v>19888.300000000003</v>
      </c>
      <c r="G171" s="639">
        <v>0.87</v>
      </c>
      <c r="H171" s="660">
        <v>22860.11</v>
      </c>
      <c r="I171" s="650">
        <v>1</v>
      </c>
      <c r="J171" s="651">
        <v>11666.69</v>
      </c>
      <c r="K171" s="650">
        <v>0.5</v>
      </c>
      <c r="L171" s="746">
        <v>23333.38</v>
      </c>
      <c r="M171" s="370"/>
      <c r="N171" s="777"/>
      <c r="O171" s="390"/>
      <c r="P171" s="362"/>
      <c r="Q171" s="373">
        <v>2</v>
      </c>
      <c r="R171" s="383">
        <v>5835.8</v>
      </c>
      <c r="S171" s="390">
        <v>0.32</v>
      </c>
      <c r="T171" s="362">
        <v>18236.88</v>
      </c>
      <c r="U171" s="378">
        <v>1</v>
      </c>
      <c r="V171" s="383">
        <v>2385.81</v>
      </c>
      <c r="W171" s="390">
        <v>0.05</v>
      </c>
      <c r="X171" s="363">
        <v>47716.2</v>
      </c>
      <c r="Y171" s="398"/>
      <c r="Z171" s="381"/>
      <c r="AA171" s="393"/>
      <c r="AB171" s="360"/>
      <c r="AC171" s="749"/>
    </row>
    <row r="172" spans="1:29" s="299" customFormat="1" x14ac:dyDescent="0.25">
      <c r="A172" s="241"/>
      <c r="B172" s="656" t="s">
        <v>344</v>
      </c>
      <c r="C172" s="657" t="s">
        <v>345</v>
      </c>
      <c r="D172" s="667" t="s">
        <v>850</v>
      </c>
      <c r="E172" s="659">
        <v>3</v>
      </c>
      <c r="F172" s="640">
        <v>15720.21</v>
      </c>
      <c r="G172" s="639">
        <v>0.63000000000000012</v>
      </c>
      <c r="H172" s="660">
        <v>24952.71</v>
      </c>
      <c r="I172" s="650">
        <v>1</v>
      </c>
      <c r="J172" s="651">
        <v>2840</v>
      </c>
      <c r="K172" s="650">
        <v>0.4</v>
      </c>
      <c r="L172" s="746">
        <v>7100</v>
      </c>
      <c r="M172" s="370">
        <v>2</v>
      </c>
      <c r="N172" s="777">
        <v>12880.21</v>
      </c>
      <c r="O172" s="390">
        <v>0.22999999999999998</v>
      </c>
      <c r="P172" s="362">
        <v>56000.91</v>
      </c>
      <c r="Q172" s="373"/>
      <c r="R172" s="383"/>
      <c r="S172" s="390"/>
      <c r="T172" s="362"/>
      <c r="U172" s="378"/>
      <c r="V172" s="383"/>
      <c r="W172" s="390"/>
      <c r="X172" s="363"/>
      <c r="Y172" s="398"/>
      <c r="Z172" s="381"/>
      <c r="AA172" s="393"/>
      <c r="AB172" s="360"/>
      <c r="AC172" s="749"/>
    </row>
    <row r="173" spans="1:29" s="299" customFormat="1" x14ac:dyDescent="0.25">
      <c r="A173" s="241"/>
      <c r="B173" s="656" t="s">
        <v>346</v>
      </c>
      <c r="C173" s="657" t="s">
        <v>347</v>
      </c>
      <c r="D173" s="667" t="s">
        <v>850</v>
      </c>
      <c r="E173" s="659">
        <v>15</v>
      </c>
      <c r="F173" s="640">
        <v>214199.75999999995</v>
      </c>
      <c r="G173" s="639">
        <v>18.009999999999998</v>
      </c>
      <c r="H173" s="660">
        <v>11893.38</v>
      </c>
      <c r="I173" s="650">
        <v>4</v>
      </c>
      <c r="J173" s="651">
        <v>31323.41</v>
      </c>
      <c r="K173" s="650">
        <v>2.91</v>
      </c>
      <c r="L173" s="746">
        <v>10764.06</v>
      </c>
      <c r="M173" s="370">
        <v>1</v>
      </c>
      <c r="N173" s="777">
        <v>3002.09</v>
      </c>
      <c r="O173" s="390">
        <v>0.2</v>
      </c>
      <c r="P173" s="362">
        <v>15010.45</v>
      </c>
      <c r="Q173" s="373">
        <v>7</v>
      </c>
      <c r="R173" s="383">
        <v>157470.1</v>
      </c>
      <c r="S173" s="390">
        <v>13.879999999999999</v>
      </c>
      <c r="T173" s="362">
        <v>11345.11</v>
      </c>
      <c r="U173" s="378">
        <v>1</v>
      </c>
      <c r="V173" s="383">
        <v>6470.83</v>
      </c>
      <c r="W173" s="390">
        <v>0.4</v>
      </c>
      <c r="X173" s="363">
        <v>16177.08</v>
      </c>
      <c r="Y173" s="398">
        <v>1</v>
      </c>
      <c r="Z173" s="381">
        <v>1083.33</v>
      </c>
      <c r="AA173" s="393">
        <v>0.02</v>
      </c>
      <c r="AB173" s="360">
        <v>54166.5</v>
      </c>
      <c r="AC173" s="749"/>
    </row>
    <row r="174" spans="1:29" s="299" customFormat="1" x14ac:dyDescent="0.25">
      <c r="A174" s="241"/>
      <c r="B174" s="656" t="s">
        <v>354</v>
      </c>
      <c r="C174" s="657" t="s">
        <v>355</v>
      </c>
      <c r="D174" s="667" t="s">
        <v>801</v>
      </c>
      <c r="E174" s="659">
        <v>1</v>
      </c>
      <c r="F174" s="640">
        <v>38010</v>
      </c>
      <c r="G174" s="639">
        <v>3000</v>
      </c>
      <c r="H174" s="660">
        <v>12.67</v>
      </c>
      <c r="I174" s="650"/>
      <c r="J174" s="651"/>
      <c r="K174" s="650"/>
      <c r="L174" s="746"/>
      <c r="M174" s="370">
        <v>1</v>
      </c>
      <c r="N174" s="777">
        <v>38010</v>
      </c>
      <c r="O174" s="390">
        <v>3000</v>
      </c>
      <c r="P174" s="362">
        <v>12.67</v>
      </c>
      <c r="Q174" s="373"/>
      <c r="R174" s="383"/>
      <c r="S174" s="390"/>
      <c r="T174" s="362"/>
      <c r="U174" s="378"/>
      <c r="V174" s="383"/>
      <c r="W174" s="390"/>
      <c r="X174" s="363"/>
      <c r="Y174" s="398"/>
      <c r="Z174" s="381"/>
      <c r="AA174" s="393"/>
      <c r="AB174" s="360"/>
      <c r="AC174" s="749"/>
    </row>
    <row r="175" spans="1:29" s="299" customFormat="1" x14ac:dyDescent="0.25">
      <c r="A175" s="241"/>
      <c r="B175" s="656" t="s">
        <v>357</v>
      </c>
      <c r="C175" s="657" t="s">
        <v>356</v>
      </c>
      <c r="D175" s="667" t="s">
        <v>801</v>
      </c>
      <c r="E175" s="659">
        <v>10</v>
      </c>
      <c r="F175" s="640">
        <v>1010049.8700000001</v>
      </c>
      <c r="G175" s="639">
        <v>146485</v>
      </c>
      <c r="H175" s="660">
        <v>6.9</v>
      </c>
      <c r="I175" s="650">
        <v>3</v>
      </c>
      <c r="J175" s="651">
        <v>92242.8</v>
      </c>
      <c r="K175" s="650">
        <v>9540</v>
      </c>
      <c r="L175" s="746">
        <v>9.67</v>
      </c>
      <c r="M175" s="370">
        <v>1</v>
      </c>
      <c r="N175" s="777">
        <v>123661.31</v>
      </c>
      <c r="O175" s="390">
        <v>14953</v>
      </c>
      <c r="P175" s="362">
        <v>8.27</v>
      </c>
      <c r="Q175" s="373"/>
      <c r="R175" s="383"/>
      <c r="S175" s="390"/>
      <c r="T175" s="362"/>
      <c r="U175" s="378">
        <v>3</v>
      </c>
      <c r="V175" s="383">
        <v>297248</v>
      </c>
      <c r="W175" s="390">
        <v>51700</v>
      </c>
      <c r="X175" s="363">
        <v>5.75</v>
      </c>
      <c r="Y175" s="398"/>
      <c r="Z175" s="381"/>
      <c r="AA175" s="393"/>
      <c r="AB175" s="360"/>
      <c r="AC175" s="749"/>
    </row>
    <row r="176" spans="1:29" s="299" customFormat="1" x14ac:dyDescent="0.25">
      <c r="A176" s="241"/>
      <c r="B176" s="656" t="s">
        <v>358</v>
      </c>
      <c r="C176" s="657" t="s">
        <v>851</v>
      </c>
      <c r="D176" s="667" t="s">
        <v>801</v>
      </c>
      <c r="E176" s="659">
        <v>2</v>
      </c>
      <c r="F176" s="640">
        <v>558421.99</v>
      </c>
      <c r="G176" s="639">
        <v>7497</v>
      </c>
      <c r="H176" s="660">
        <v>74.489999999999995</v>
      </c>
      <c r="I176" s="650"/>
      <c r="J176" s="651"/>
      <c r="K176" s="650"/>
      <c r="L176" s="746"/>
      <c r="M176" s="370">
        <v>1</v>
      </c>
      <c r="N176" s="777">
        <v>483637.49</v>
      </c>
      <c r="O176" s="390">
        <v>7147</v>
      </c>
      <c r="P176" s="362">
        <v>67.67</v>
      </c>
      <c r="Q176" s="373">
        <v>1</v>
      </c>
      <c r="R176" s="383">
        <v>74784.5</v>
      </c>
      <c r="S176" s="390">
        <v>350</v>
      </c>
      <c r="T176" s="362">
        <v>213.67</v>
      </c>
      <c r="U176" s="378"/>
      <c r="V176" s="383"/>
      <c r="W176" s="390"/>
      <c r="X176" s="363"/>
      <c r="Y176" s="398"/>
      <c r="Z176" s="381"/>
      <c r="AA176" s="393"/>
      <c r="AB176" s="360"/>
      <c r="AC176" s="749"/>
    </row>
    <row r="177" spans="1:29" s="299" customFormat="1" x14ac:dyDescent="0.25">
      <c r="A177" s="241"/>
      <c r="B177" s="656" t="s">
        <v>852</v>
      </c>
      <c r="C177" s="657" t="s">
        <v>853</v>
      </c>
      <c r="D177" s="667" t="s">
        <v>801</v>
      </c>
      <c r="E177" s="659">
        <v>13</v>
      </c>
      <c r="F177" s="640">
        <v>3867798.6</v>
      </c>
      <c r="G177" s="639">
        <v>60750</v>
      </c>
      <c r="H177" s="660">
        <v>63.67</v>
      </c>
      <c r="I177" s="650">
        <v>4</v>
      </c>
      <c r="J177" s="651">
        <v>885333</v>
      </c>
      <c r="K177" s="650">
        <v>17600</v>
      </c>
      <c r="L177" s="746">
        <v>50.3</v>
      </c>
      <c r="M177" s="370">
        <v>1</v>
      </c>
      <c r="N177" s="777">
        <v>1043100</v>
      </c>
      <c r="O177" s="390">
        <v>18300</v>
      </c>
      <c r="P177" s="362">
        <v>57</v>
      </c>
      <c r="Q177" s="373">
        <v>4</v>
      </c>
      <c r="R177" s="383">
        <v>719031.10000000009</v>
      </c>
      <c r="S177" s="390">
        <v>7300</v>
      </c>
      <c r="T177" s="362">
        <v>98.5</v>
      </c>
      <c r="U177" s="378">
        <v>4</v>
      </c>
      <c r="V177" s="383">
        <v>1220334.5</v>
      </c>
      <c r="W177" s="390">
        <v>17550</v>
      </c>
      <c r="X177" s="363">
        <v>69.53</v>
      </c>
      <c r="Y177" s="398"/>
      <c r="Z177" s="381"/>
      <c r="AA177" s="393"/>
      <c r="AB177" s="360"/>
      <c r="AC177" s="749"/>
    </row>
    <row r="178" spans="1:29" s="299" customFormat="1" x14ac:dyDescent="0.25">
      <c r="A178" s="241"/>
      <c r="B178" s="656" t="s">
        <v>363</v>
      </c>
      <c r="C178" s="657" t="s">
        <v>854</v>
      </c>
      <c r="D178" s="667" t="s">
        <v>792</v>
      </c>
      <c r="E178" s="659">
        <v>4</v>
      </c>
      <c r="F178" s="640">
        <v>58777.8</v>
      </c>
      <c r="G178" s="639">
        <v>1510</v>
      </c>
      <c r="H178" s="660">
        <v>38.93</v>
      </c>
      <c r="I178" s="650">
        <v>1</v>
      </c>
      <c r="J178" s="651">
        <v>5941.5</v>
      </c>
      <c r="K178" s="650">
        <v>170</v>
      </c>
      <c r="L178" s="746">
        <v>34.950000000000003</v>
      </c>
      <c r="M178" s="370">
        <v>1</v>
      </c>
      <c r="N178" s="777">
        <v>20691.3</v>
      </c>
      <c r="O178" s="390">
        <v>590</v>
      </c>
      <c r="P178" s="362">
        <v>35.07</v>
      </c>
      <c r="Q178" s="373">
        <v>1</v>
      </c>
      <c r="R178" s="383">
        <v>18600</v>
      </c>
      <c r="S178" s="390">
        <v>600</v>
      </c>
      <c r="T178" s="362">
        <v>31</v>
      </c>
      <c r="U178" s="378">
        <v>1</v>
      </c>
      <c r="V178" s="383">
        <v>13545</v>
      </c>
      <c r="W178" s="390">
        <v>150</v>
      </c>
      <c r="X178" s="363">
        <v>90.3</v>
      </c>
      <c r="Y178" s="398"/>
      <c r="Z178" s="381"/>
      <c r="AA178" s="393"/>
      <c r="AB178" s="360"/>
      <c r="AC178" s="749"/>
    </row>
    <row r="179" spans="1:29" s="299" customFormat="1" x14ac:dyDescent="0.25">
      <c r="A179" s="241"/>
      <c r="B179" s="656" t="s">
        <v>100</v>
      </c>
      <c r="C179" s="657" t="s">
        <v>854</v>
      </c>
      <c r="D179" s="667" t="s">
        <v>792</v>
      </c>
      <c r="E179" s="659">
        <v>25</v>
      </c>
      <c r="F179" s="640">
        <v>505095.64999999997</v>
      </c>
      <c r="G179" s="639">
        <v>15005</v>
      </c>
      <c r="H179" s="660">
        <v>33.659999999999997</v>
      </c>
      <c r="I179" s="650">
        <v>7</v>
      </c>
      <c r="J179" s="651">
        <v>145305</v>
      </c>
      <c r="K179" s="650">
        <v>4860</v>
      </c>
      <c r="L179" s="746">
        <v>29.9</v>
      </c>
      <c r="M179" s="370">
        <v>4</v>
      </c>
      <c r="N179" s="777">
        <v>74926.75</v>
      </c>
      <c r="O179" s="390">
        <v>2055</v>
      </c>
      <c r="P179" s="362">
        <v>36.46</v>
      </c>
      <c r="Q179" s="373">
        <v>7</v>
      </c>
      <c r="R179" s="383">
        <v>113836.5</v>
      </c>
      <c r="S179" s="390">
        <v>2970</v>
      </c>
      <c r="T179" s="362">
        <v>38.33</v>
      </c>
      <c r="U179" s="378">
        <v>5</v>
      </c>
      <c r="V179" s="383">
        <v>126428.4</v>
      </c>
      <c r="W179" s="390">
        <v>3790</v>
      </c>
      <c r="X179" s="363">
        <v>33.36</v>
      </c>
      <c r="Y179" s="398">
        <v>2</v>
      </c>
      <c r="Z179" s="381">
        <v>44599</v>
      </c>
      <c r="AA179" s="393">
        <v>1330</v>
      </c>
      <c r="AB179" s="360">
        <v>33.53</v>
      </c>
      <c r="AC179" s="749"/>
    </row>
    <row r="180" spans="1:29" s="299" customFormat="1" x14ac:dyDescent="0.25">
      <c r="A180" s="241"/>
      <c r="B180" s="656" t="s">
        <v>364</v>
      </c>
      <c r="C180" s="657" t="s">
        <v>923</v>
      </c>
      <c r="D180" s="667" t="s">
        <v>792</v>
      </c>
      <c r="E180" s="659">
        <v>5</v>
      </c>
      <c r="F180" s="640">
        <v>306292</v>
      </c>
      <c r="G180" s="639">
        <v>5200</v>
      </c>
      <c r="H180" s="660">
        <v>58.9</v>
      </c>
      <c r="I180" s="650">
        <v>2</v>
      </c>
      <c r="J180" s="651">
        <v>176650</v>
      </c>
      <c r="K180" s="650">
        <v>3000</v>
      </c>
      <c r="L180" s="746">
        <v>58.88</v>
      </c>
      <c r="M180" s="370"/>
      <c r="N180" s="777"/>
      <c r="O180" s="390"/>
      <c r="P180" s="362"/>
      <c r="Q180" s="373"/>
      <c r="R180" s="383"/>
      <c r="S180" s="390"/>
      <c r="T180" s="362"/>
      <c r="U180" s="378">
        <v>3</v>
      </c>
      <c r="V180" s="383">
        <v>129642</v>
      </c>
      <c r="W180" s="390">
        <v>2200</v>
      </c>
      <c r="X180" s="363">
        <v>58.93</v>
      </c>
      <c r="Y180" s="398"/>
      <c r="Z180" s="381"/>
      <c r="AA180" s="393"/>
      <c r="AB180" s="360"/>
      <c r="AC180" s="749"/>
    </row>
    <row r="181" spans="1:29" s="299" customFormat="1" x14ac:dyDescent="0.25">
      <c r="A181" s="241"/>
      <c r="B181" s="656" t="s">
        <v>924</v>
      </c>
      <c r="C181" s="657" t="s">
        <v>101</v>
      </c>
      <c r="D181" s="667" t="s">
        <v>797</v>
      </c>
      <c r="E181" s="659">
        <v>4</v>
      </c>
      <c r="F181" s="640">
        <v>1006393.78</v>
      </c>
      <c r="G181" s="639">
        <v>486517</v>
      </c>
      <c r="H181" s="660">
        <v>2.0699999999999998</v>
      </c>
      <c r="I181" s="650">
        <v>2</v>
      </c>
      <c r="J181" s="651">
        <v>514233</v>
      </c>
      <c r="K181" s="650">
        <v>260100</v>
      </c>
      <c r="L181" s="746">
        <v>1.98</v>
      </c>
      <c r="M181" s="370">
        <v>1</v>
      </c>
      <c r="N181" s="777">
        <v>483761.98</v>
      </c>
      <c r="O181" s="390">
        <v>226057</v>
      </c>
      <c r="P181" s="362">
        <v>2.14</v>
      </c>
      <c r="Q181" s="373">
        <v>1</v>
      </c>
      <c r="R181" s="383">
        <v>8398.7999999999993</v>
      </c>
      <c r="S181" s="390">
        <v>360</v>
      </c>
      <c r="T181" s="362">
        <v>23.33</v>
      </c>
      <c r="U181" s="378"/>
      <c r="V181" s="383"/>
      <c r="W181" s="390"/>
      <c r="X181" s="363"/>
      <c r="Y181" s="398"/>
      <c r="Z181" s="381"/>
      <c r="AA181" s="393"/>
      <c r="AB181" s="360"/>
      <c r="AC181" s="749"/>
    </row>
    <row r="182" spans="1:29" s="299" customFormat="1" x14ac:dyDescent="0.25">
      <c r="A182" s="241"/>
      <c r="B182" s="656" t="s">
        <v>102</v>
      </c>
      <c r="C182" s="657" t="s">
        <v>101</v>
      </c>
      <c r="D182" s="667" t="s">
        <v>797</v>
      </c>
      <c r="E182" s="659">
        <v>27</v>
      </c>
      <c r="F182" s="640">
        <v>5943233.1599999992</v>
      </c>
      <c r="G182" s="639">
        <v>2491178</v>
      </c>
      <c r="H182" s="660">
        <v>2.39</v>
      </c>
      <c r="I182" s="650">
        <v>5</v>
      </c>
      <c r="J182" s="651">
        <v>647053.05000000005</v>
      </c>
      <c r="K182" s="650">
        <v>208457</v>
      </c>
      <c r="L182" s="746">
        <v>3.1</v>
      </c>
      <c r="M182" s="370">
        <v>7</v>
      </c>
      <c r="N182" s="777">
        <v>2619980.0099999998</v>
      </c>
      <c r="O182" s="390">
        <v>1114241</v>
      </c>
      <c r="P182" s="362">
        <v>2.35</v>
      </c>
      <c r="Q182" s="373">
        <v>8</v>
      </c>
      <c r="R182" s="383">
        <v>1443879.4</v>
      </c>
      <c r="S182" s="390">
        <v>799400</v>
      </c>
      <c r="T182" s="362">
        <v>1.81</v>
      </c>
      <c r="U182" s="378">
        <v>7</v>
      </c>
      <c r="V182" s="383">
        <v>1232320.7</v>
      </c>
      <c r="W182" s="390">
        <v>369080</v>
      </c>
      <c r="X182" s="363">
        <v>3.34</v>
      </c>
      <c r="Y182" s="398"/>
      <c r="Z182" s="381"/>
      <c r="AA182" s="393"/>
      <c r="AB182" s="360"/>
      <c r="AC182" s="749"/>
    </row>
    <row r="183" spans="1:29" s="299" customFormat="1" x14ac:dyDescent="0.25">
      <c r="A183" s="241"/>
      <c r="B183" s="656" t="s">
        <v>855</v>
      </c>
      <c r="C183" s="657" t="s">
        <v>856</v>
      </c>
      <c r="D183" s="667" t="s">
        <v>797</v>
      </c>
      <c r="E183" s="659">
        <v>1</v>
      </c>
      <c r="F183" s="640">
        <v>55254.8</v>
      </c>
      <c r="G183" s="639">
        <v>25820</v>
      </c>
      <c r="H183" s="660">
        <v>2.14</v>
      </c>
      <c r="I183" s="650">
        <v>1</v>
      </c>
      <c r="J183" s="651">
        <v>55254.8</v>
      </c>
      <c r="K183" s="650">
        <v>25820</v>
      </c>
      <c r="L183" s="746">
        <v>2.14</v>
      </c>
      <c r="M183" s="370"/>
      <c r="N183" s="777"/>
      <c r="O183" s="390"/>
      <c r="P183" s="362"/>
      <c r="Q183" s="373"/>
      <c r="R183" s="383"/>
      <c r="S183" s="390"/>
      <c r="T183" s="362"/>
      <c r="U183" s="378"/>
      <c r="V183" s="383"/>
      <c r="W183" s="390"/>
      <c r="X183" s="363"/>
      <c r="Y183" s="398"/>
      <c r="Z183" s="381"/>
      <c r="AA183" s="393"/>
      <c r="AB183" s="360"/>
      <c r="AC183" s="749"/>
    </row>
    <row r="184" spans="1:29" s="299" customFormat="1" x14ac:dyDescent="0.25">
      <c r="A184" s="241"/>
      <c r="B184" s="656" t="s">
        <v>369</v>
      </c>
      <c r="C184" s="657" t="s">
        <v>370</v>
      </c>
      <c r="D184" s="667" t="s">
        <v>797</v>
      </c>
      <c r="E184" s="659">
        <v>3</v>
      </c>
      <c r="F184" s="640">
        <v>124631.5</v>
      </c>
      <c r="G184" s="639">
        <v>6719</v>
      </c>
      <c r="H184" s="660">
        <v>18.55</v>
      </c>
      <c r="I184" s="650">
        <v>1</v>
      </c>
      <c r="J184" s="651">
        <v>14528</v>
      </c>
      <c r="K184" s="650">
        <v>454</v>
      </c>
      <c r="L184" s="746">
        <v>32</v>
      </c>
      <c r="M184" s="370"/>
      <c r="N184" s="777"/>
      <c r="O184" s="390"/>
      <c r="P184" s="362"/>
      <c r="Q184" s="373">
        <v>2</v>
      </c>
      <c r="R184" s="383">
        <v>110103.5</v>
      </c>
      <c r="S184" s="390">
        <v>6265</v>
      </c>
      <c r="T184" s="362">
        <v>17.57</v>
      </c>
      <c r="U184" s="378"/>
      <c r="V184" s="383"/>
      <c r="W184" s="390"/>
      <c r="X184" s="363"/>
      <c r="Y184" s="398"/>
      <c r="Z184" s="381"/>
      <c r="AA184" s="393"/>
      <c r="AB184" s="360"/>
      <c r="AC184" s="749"/>
    </row>
    <row r="185" spans="1:29" s="299" customFormat="1" x14ac:dyDescent="0.25">
      <c r="A185" s="241"/>
      <c r="B185" s="656" t="s">
        <v>371</v>
      </c>
      <c r="C185" s="657" t="s">
        <v>858</v>
      </c>
      <c r="D185" s="667" t="s">
        <v>797</v>
      </c>
      <c r="E185" s="659">
        <v>5</v>
      </c>
      <c r="F185" s="640">
        <v>59491.25</v>
      </c>
      <c r="G185" s="639">
        <v>49909</v>
      </c>
      <c r="H185" s="660">
        <v>1.19</v>
      </c>
      <c r="I185" s="650">
        <v>5</v>
      </c>
      <c r="J185" s="651">
        <v>59491.25</v>
      </c>
      <c r="K185" s="650">
        <v>49909</v>
      </c>
      <c r="L185" s="746">
        <v>1.19</v>
      </c>
      <c r="M185" s="370"/>
      <c r="N185" s="777"/>
      <c r="O185" s="390"/>
      <c r="P185" s="362"/>
      <c r="Q185" s="373"/>
      <c r="R185" s="383"/>
      <c r="S185" s="390"/>
      <c r="T185" s="362"/>
      <c r="U185" s="378"/>
      <c r="V185" s="383"/>
      <c r="W185" s="390"/>
      <c r="X185" s="363"/>
      <c r="Y185" s="398"/>
      <c r="Z185" s="381"/>
      <c r="AA185" s="393"/>
      <c r="AB185" s="360"/>
      <c r="AC185" s="749"/>
    </row>
    <row r="186" spans="1:29" s="299" customFormat="1" x14ac:dyDescent="0.25">
      <c r="A186" s="241"/>
      <c r="B186" s="656" t="s">
        <v>931</v>
      </c>
      <c r="C186" s="657" t="s">
        <v>932</v>
      </c>
      <c r="D186" s="667" t="s">
        <v>797</v>
      </c>
      <c r="E186" s="659">
        <v>5</v>
      </c>
      <c r="F186" s="640">
        <v>631552.66</v>
      </c>
      <c r="G186" s="639">
        <v>403227</v>
      </c>
      <c r="H186" s="660">
        <v>1.57</v>
      </c>
      <c r="I186" s="650">
        <v>1</v>
      </c>
      <c r="J186" s="651">
        <v>61630.5</v>
      </c>
      <c r="K186" s="650">
        <v>34050</v>
      </c>
      <c r="L186" s="746">
        <v>1.81</v>
      </c>
      <c r="M186" s="370">
        <v>2</v>
      </c>
      <c r="N186" s="777">
        <v>140923</v>
      </c>
      <c r="O186" s="390">
        <v>56400</v>
      </c>
      <c r="P186" s="362">
        <v>2.5</v>
      </c>
      <c r="Q186" s="373">
        <v>1</v>
      </c>
      <c r="R186" s="383">
        <v>194880</v>
      </c>
      <c r="S186" s="390">
        <v>96000</v>
      </c>
      <c r="T186" s="362">
        <v>2.0299999999999998</v>
      </c>
      <c r="U186" s="378"/>
      <c r="V186" s="383"/>
      <c r="W186" s="390"/>
      <c r="X186" s="363"/>
      <c r="Y186" s="398"/>
      <c r="Z186" s="381"/>
      <c r="AA186" s="393"/>
      <c r="AB186" s="360"/>
      <c r="AC186" s="749"/>
    </row>
    <row r="187" spans="1:29" s="299" customFormat="1" x14ac:dyDescent="0.25">
      <c r="A187" s="241"/>
      <c r="B187" s="656" t="s">
        <v>935</v>
      </c>
      <c r="C187" s="657" t="s">
        <v>934</v>
      </c>
      <c r="D187" s="667" t="s">
        <v>797</v>
      </c>
      <c r="E187" s="659">
        <v>2</v>
      </c>
      <c r="F187" s="640">
        <v>2547905.2400000002</v>
      </c>
      <c r="G187" s="639">
        <v>717421</v>
      </c>
      <c r="H187" s="660">
        <v>3.55</v>
      </c>
      <c r="I187" s="650"/>
      <c r="J187" s="651"/>
      <c r="K187" s="650"/>
      <c r="L187" s="746"/>
      <c r="M187" s="370"/>
      <c r="N187" s="777"/>
      <c r="O187" s="390"/>
      <c r="P187" s="362"/>
      <c r="Q187" s="373"/>
      <c r="R187" s="383"/>
      <c r="S187" s="390"/>
      <c r="T187" s="362"/>
      <c r="U187" s="378"/>
      <c r="V187" s="383"/>
      <c r="W187" s="390"/>
      <c r="X187" s="363"/>
      <c r="Y187" s="398"/>
      <c r="Z187" s="381"/>
      <c r="AA187" s="393"/>
      <c r="AB187" s="360"/>
      <c r="AC187" s="749"/>
    </row>
    <row r="188" spans="1:29" s="299" customFormat="1" x14ac:dyDescent="0.25">
      <c r="A188" s="241"/>
      <c r="B188" s="656" t="s">
        <v>377</v>
      </c>
      <c r="C188" s="657" t="s">
        <v>936</v>
      </c>
      <c r="D188" s="667" t="s">
        <v>797</v>
      </c>
      <c r="E188" s="659">
        <v>4</v>
      </c>
      <c r="F188" s="640">
        <v>6292491.6600000001</v>
      </c>
      <c r="G188" s="639">
        <v>1668214</v>
      </c>
      <c r="H188" s="660">
        <v>3.77</v>
      </c>
      <c r="I188" s="650"/>
      <c r="J188" s="651"/>
      <c r="K188" s="650"/>
      <c r="L188" s="746"/>
      <c r="M188" s="370"/>
      <c r="N188" s="777"/>
      <c r="O188" s="390"/>
      <c r="P188" s="362"/>
      <c r="Q188" s="373"/>
      <c r="R188" s="383"/>
      <c r="S188" s="390"/>
      <c r="T188" s="362"/>
      <c r="U188" s="378"/>
      <c r="V188" s="383"/>
      <c r="W188" s="390"/>
      <c r="X188" s="363"/>
      <c r="Y188" s="398"/>
      <c r="Z188" s="381"/>
      <c r="AA188" s="393"/>
      <c r="AB188" s="360"/>
      <c r="AC188" s="749"/>
    </row>
    <row r="189" spans="1:29" s="299" customFormat="1" x14ac:dyDescent="0.25">
      <c r="A189" s="241"/>
      <c r="B189" s="656" t="s">
        <v>380</v>
      </c>
      <c r="C189" s="657" t="s">
        <v>379</v>
      </c>
      <c r="D189" s="667" t="s">
        <v>797</v>
      </c>
      <c r="E189" s="659">
        <v>4</v>
      </c>
      <c r="F189" s="640">
        <v>101251.14</v>
      </c>
      <c r="G189" s="639">
        <v>6276</v>
      </c>
      <c r="H189" s="660">
        <v>16.13</v>
      </c>
      <c r="I189" s="650"/>
      <c r="J189" s="651"/>
      <c r="K189" s="650"/>
      <c r="L189" s="746"/>
      <c r="M189" s="370"/>
      <c r="N189" s="777"/>
      <c r="O189" s="390"/>
      <c r="P189" s="362"/>
      <c r="Q189" s="373"/>
      <c r="R189" s="383"/>
      <c r="S189" s="390"/>
      <c r="T189" s="362"/>
      <c r="U189" s="378"/>
      <c r="V189" s="383"/>
      <c r="W189" s="390"/>
      <c r="X189" s="363"/>
      <c r="Y189" s="398"/>
      <c r="Z189" s="381"/>
      <c r="AA189" s="393"/>
      <c r="AB189" s="360"/>
      <c r="AC189" s="749"/>
    </row>
    <row r="190" spans="1:29" s="299" customFormat="1" x14ac:dyDescent="0.25">
      <c r="A190" s="241"/>
      <c r="B190" s="652" t="s">
        <v>383</v>
      </c>
      <c r="C190" s="658" t="s">
        <v>859</v>
      </c>
      <c r="D190" s="666" t="s">
        <v>792</v>
      </c>
      <c r="E190" s="661">
        <v>13</v>
      </c>
      <c r="F190" s="655">
        <v>46652845.799999997</v>
      </c>
      <c r="G190" s="654">
        <v>572693</v>
      </c>
      <c r="H190" s="662">
        <v>81.459999999999994</v>
      </c>
      <c r="I190" s="772">
        <v>4</v>
      </c>
      <c r="J190" s="773">
        <v>6142100</v>
      </c>
      <c r="K190" s="772">
        <v>72423</v>
      </c>
      <c r="L190" s="774">
        <v>84.81</v>
      </c>
      <c r="M190" s="593">
        <v>1</v>
      </c>
      <c r="N190" s="778">
        <v>872080</v>
      </c>
      <c r="O190" s="595">
        <v>11000</v>
      </c>
      <c r="P190" s="596">
        <v>79.28</v>
      </c>
      <c r="Q190" s="597">
        <v>4</v>
      </c>
      <c r="R190" s="309">
        <v>15706405.800000001</v>
      </c>
      <c r="S190" s="595">
        <v>175210</v>
      </c>
      <c r="T190" s="596">
        <v>89.64</v>
      </c>
      <c r="U190" s="598">
        <v>2</v>
      </c>
      <c r="V190" s="309">
        <v>7059006</v>
      </c>
      <c r="W190" s="595">
        <v>101560</v>
      </c>
      <c r="X190" s="592">
        <v>69.510000000000005</v>
      </c>
      <c r="Y190" s="599">
        <v>2</v>
      </c>
      <c r="Z190" s="586">
        <v>16873254</v>
      </c>
      <c r="AA190" s="600">
        <v>212500</v>
      </c>
      <c r="AB190" s="588">
        <v>79.400000000000006</v>
      </c>
      <c r="AC190" s="749"/>
    </row>
    <row r="191" spans="1:29" s="299" customFormat="1" x14ac:dyDescent="0.25">
      <c r="A191" s="241"/>
      <c r="B191" s="652" t="s">
        <v>30</v>
      </c>
      <c r="C191" s="658" t="s">
        <v>859</v>
      </c>
      <c r="D191" s="666" t="s">
        <v>792</v>
      </c>
      <c r="E191" s="661">
        <v>13</v>
      </c>
      <c r="F191" s="655">
        <v>43083306.369999997</v>
      </c>
      <c r="G191" s="654">
        <v>570871</v>
      </c>
      <c r="H191" s="662">
        <v>75.47</v>
      </c>
      <c r="I191" s="772">
        <v>3</v>
      </c>
      <c r="J191" s="773">
        <v>9032787</v>
      </c>
      <c r="K191" s="772">
        <v>134200</v>
      </c>
      <c r="L191" s="774">
        <v>67.31</v>
      </c>
      <c r="M191" s="593">
        <v>3</v>
      </c>
      <c r="N191" s="778">
        <v>12549466.869999999</v>
      </c>
      <c r="O191" s="595">
        <v>176381</v>
      </c>
      <c r="P191" s="596">
        <v>71.150000000000006</v>
      </c>
      <c r="Q191" s="597">
        <v>6</v>
      </c>
      <c r="R191" s="309">
        <v>20783052.5</v>
      </c>
      <c r="S191" s="595">
        <v>252290</v>
      </c>
      <c r="T191" s="596">
        <v>82.38</v>
      </c>
      <c r="U191" s="598">
        <v>1</v>
      </c>
      <c r="V191" s="309">
        <v>718000</v>
      </c>
      <c r="W191" s="595">
        <v>8000</v>
      </c>
      <c r="X191" s="592">
        <v>89.75</v>
      </c>
      <c r="Y191" s="599"/>
      <c r="Z191" s="586"/>
      <c r="AA191" s="600"/>
      <c r="AB191" s="588"/>
      <c r="AC191" s="749"/>
    </row>
    <row r="192" spans="1:29" s="299" customFormat="1" x14ac:dyDescent="0.25">
      <c r="A192" s="241"/>
      <c r="B192" s="652" t="s">
        <v>103</v>
      </c>
      <c r="C192" s="658" t="s">
        <v>859</v>
      </c>
      <c r="D192" s="666" t="s">
        <v>792</v>
      </c>
      <c r="E192" s="661">
        <v>24</v>
      </c>
      <c r="F192" s="655">
        <v>69873720.950000003</v>
      </c>
      <c r="G192" s="654">
        <v>962220</v>
      </c>
      <c r="H192" s="662">
        <v>72.62</v>
      </c>
      <c r="I192" s="772">
        <v>2</v>
      </c>
      <c r="J192" s="773">
        <v>4464916.8</v>
      </c>
      <c r="K192" s="772">
        <v>62160</v>
      </c>
      <c r="L192" s="774">
        <v>71.83</v>
      </c>
      <c r="M192" s="593">
        <v>5</v>
      </c>
      <c r="N192" s="778">
        <v>14798964.15</v>
      </c>
      <c r="O192" s="595">
        <v>216030</v>
      </c>
      <c r="P192" s="596">
        <v>68.5</v>
      </c>
      <c r="Q192" s="597">
        <v>7</v>
      </c>
      <c r="R192" s="309">
        <v>23140015.600000001</v>
      </c>
      <c r="S192" s="595">
        <v>316150</v>
      </c>
      <c r="T192" s="596">
        <v>73.19</v>
      </c>
      <c r="U192" s="598">
        <v>10</v>
      </c>
      <c r="V192" s="309">
        <v>27469824.399999999</v>
      </c>
      <c r="W192" s="595">
        <v>367880</v>
      </c>
      <c r="X192" s="592">
        <v>74.67</v>
      </c>
      <c r="Y192" s="599"/>
      <c r="Z192" s="586"/>
      <c r="AA192" s="600"/>
      <c r="AB192" s="588"/>
      <c r="AC192" s="749"/>
    </row>
    <row r="193" spans="1:29" s="299" customFormat="1" x14ac:dyDescent="0.25">
      <c r="A193" s="241"/>
      <c r="B193" s="652" t="s">
        <v>31</v>
      </c>
      <c r="C193" s="658" t="s">
        <v>859</v>
      </c>
      <c r="D193" s="666" t="s">
        <v>792</v>
      </c>
      <c r="E193" s="661">
        <v>10</v>
      </c>
      <c r="F193" s="655">
        <v>20023487.5</v>
      </c>
      <c r="G193" s="654">
        <v>266710</v>
      </c>
      <c r="H193" s="662">
        <v>75.08</v>
      </c>
      <c r="I193" s="772">
        <v>4</v>
      </c>
      <c r="J193" s="773">
        <v>11187225.300000001</v>
      </c>
      <c r="K193" s="772">
        <v>151560</v>
      </c>
      <c r="L193" s="774">
        <v>73.81</v>
      </c>
      <c r="M193" s="593">
        <v>2</v>
      </c>
      <c r="N193" s="778">
        <v>6438788</v>
      </c>
      <c r="O193" s="595">
        <v>87400</v>
      </c>
      <c r="P193" s="596">
        <v>73.67</v>
      </c>
      <c r="Q193" s="597">
        <v>2</v>
      </c>
      <c r="R193" s="309">
        <v>1080543</v>
      </c>
      <c r="S193" s="595">
        <v>13440</v>
      </c>
      <c r="T193" s="596">
        <v>80.400000000000006</v>
      </c>
      <c r="U193" s="598">
        <v>2</v>
      </c>
      <c r="V193" s="309">
        <v>1316931.2</v>
      </c>
      <c r="W193" s="595">
        <v>14310</v>
      </c>
      <c r="X193" s="592">
        <v>92.03</v>
      </c>
      <c r="Y193" s="599"/>
      <c r="Z193" s="586"/>
      <c r="AA193" s="600"/>
      <c r="AB193" s="588"/>
      <c r="AC193" s="749"/>
    </row>
    <row r="194" spans="1:29" s="299" customFormat="1" x14ac:dyDescent="0.25">
      <c r="A194" s="241"/>
      <c r="B194" s="652" t="s">
        <v>104</v>
      </c>
      <c r="C194" s="658" t="s">
        <v>859</v>
      </c>
      <c r="D194" s="666" t="s">
        <v>792</v>
      </c>
      <c r="E194" s="661">
        <v>9</v>
      </c>
      <c r="F194" s="655">
        <v>5240505.33</v>
      </c>
      <c r="G194" s="654">
        <v>63560</v>
      </c>
      <c r="H194" s="662">
        <v>82.45</v>
      </c>
      <c r="I194" s="772">
        <v>2</v>
      </c>
      <c r="J194" s="773">
        <v>1065350</v>
      </c>
      <c r="K194" s="772">
        <v>14500</v>
      </c>
      <c r="L194" s="774">
        <v>73.47</v>
      </c>
      <c r="M194" s="593">
        <v>1</v>
      </c>
      <c r="N194" s="778">
        <v>522064.32999999996</v>
      </c>
      <c r="O194" s="595">
        <v>5560</v>
      </c>
      <c r="P194" s="596">
        <v>93.9</v>
      </c>
      <c r="Q194" s="597">
        <v>1</v>
      </c>
      <c r="R194" s="309">
        <v>759033</v>
      </c>
      <c r="S194" s="595">
        <v>9900</v>
      </c>
      <c r="T194" s="596">
        <v>76.67</v>
      </c>
      <c r="U194" s="598">
        <v>5</v>
      </c>
      <c r="V194" s="309">
        <v>2894058</v>
      </c>
      <c r="W194" s="595">
        <v>33600</v>
      </c>
      <c r="X194" s="592">
        <v>86.13</v>
      </c>
      <c r="Y194" s="599"/>
      <c r="Z194" s="586"/>
      <c r="AA194" s="600"/>
      <c r="AB194" s="588"/>
      <c r="AC194" s="749"/>
    </row>
    <row r="195" spans="1:29" s="299" customFormat="1" x14ac:dyDescent="0.25">
      <c r="A195" s="241"/>
      <c r="B195" s="652" t="s">
        <v>389</v>
      </c>
      <c r="C195" s="658" t="s">
        <v>859</v>
      </c>
      <c r="D195" s="666" t="s">
        <v>792</v>
      </c>
      <c r="E195" s="661">
        <v>18</v>
      </c>
      <c r="F195" s="655">
        <v>19432089.699999999</v>
      </c>
      <c r="G195" s="654">
        <v>263870</v>
      </c>
      <c r="H195" s="662">
        <v>73.64</v>
      </c>
      <c r="I195" s="772">
        <v>4</v>
      </c>
      <c r="J195" s="773">
        <v>4859152.5</v>
      </c>
      <c r="K195" s="772">
        <v>73190</v>
      </c>
      <c r="L195" s="774">
        <v>66.39</v>
      </c>
      <c r="M195" s="593">
        <v>2</v>
      </c>
      <c r="N195" s="778">
        <v>2545553</v>
      </c>
      <c r="O195" s="595">
        <v>40700</v>
      </c>
      <c r="P195" s="596">
        <v>62.54</v>
      </c>
      <c r="Q195" s="597">
        <v>7</v>
      </c>
      <c r="R195" s="309">
        <v>5199475.3999999994</v>
      </c>
      <c r="S195" s="595">
        <v>63350</v>
      </c>
      <c r="T195" s="596">
        <v>82.08</v>
      </c>
      <c r="U195" s="598">
        <v>3</v>
      </c>
      <c r="V195" s="309">
        <v>4495501.8</v>
      </c>
      <c r="W195" s="595">
        <v>59330</v>
      </c>
      <c r="X195" s="592">
        <v>75.77</v>
      </c>
      <c r="Y195" s="599">
        <v>2</v>
      </c>
      <c r="Z195" s="586">
        <v>2332407</v>
      </c>
      <c r="AA195" s="600">
        <v>27300</v>
      </c>
      <c r="AB195" s="588">
        <v>85.44</v>
      </c>
      <c r="AC195" s="749"/>
    </row>
    <row r="196" spans="1:29" s="299" customFormat="1" x14ac:dyDescent="0.25">
      <c r="A196" s="241"/>
      <c r="B196" s="652" t="s">
        <v>861</v>
      </c>
      <c r="C196" s="658" t="s">
        <v>862</v>
      </c>
      <c r="D196" s="666" t="s">
        <v>792</v>
      </c>
      <c r="E196" s="661">
        <v>3</v>
      </c>
      <c r="F196" s="655">
        <v>5574743</v>
      </c>
      <c r="G196" s="654">
        <v>53500</v>
      </c>
      <c r="H196" s="662">
        <v>104.2</v>
      </c>
      <c r="I196" s="772"/>
      <c r="J196" s="773"/>
      <c r="K196" s="772"/>
      <c r="L196" s="774"/>
      <c r="M196" s="593">
        <v>1</v>
      </c>
      <c r="N196" s="778">
        <v>1934737</v>
      </c>
      <c r="O196" s="595">
        <v>19700</v>
      </c>
      <c r="P196" s="596">
        <v>98.21</v>
      </c>
      <c r="Q196" s="597">
        <v>1</v>
      </c>
      <c r="R196" s="309">
        <v>1011358</v>
      </c>
      <c r="S196" s="595">
        <v>7400</v>
      </c>
      <c r="T196" s="596">
        <v>136.66999999999999</v>
      </c>
      <c r="U196" s="598">
        <v>1</v>
      </c>
      <c r="V196" s="309">
        <v>2628648</v>
      </c>
      <c r="W196" s="595">
        <v>26400</v>
      </c>
      <c r="X196" s="592">
        <v>99.57</v>
      </c>
      <c r="Y196" s="599"/>
      <c r="Z196" s="586"/>
      <c r="AA196" s="600"/>
      <c r="AB196" s="588"/>
      <c r="AC196" s="749"/>
    </row>
    <row r="197" spans="1:29" s="299" customFormat="1" x14ac:dyDescent="0.25">
      <c r="A197" s="241"/>
      <c r="B197" s="656" t="s">
        <v>1022</v>
      </c>
      <c r="C197" s="657" t="s">
        <v>1023</v>
      </c>
      <c r="D197" s="667" t="s">
        <v>797</v>
      </c>
      <c r="E197" s="659">
        <v>1</v>
      </c>
      <c r="F197" s="640">
        <v>50100</v>
      </c>
      <c r="G197" s="639">
        <v>150</v>
      </c>
      <c r="H197" s="660">
        <v>334</v>
      </c>
      <c r="I197" s="650"/>
      <c r="J197" s="651"/>
      <c r="K197" s="650"/>
      <c r="L197" s="746"/>
      <c r="M197" s="370"/>
      <c r="N197" s="777"/>
      <c r="O197" s="390"/>
      <c r="P197" s="362"/>
      <c r="Q197" s="373"/>
      <c r="R197" s="383"/>
      <c r="S197" s="390"/>
      <c r="T197" s="362"/>
      <c r="U197" s="378">
        <v>1</v>
      </c>
      <c r="V197" s="383">
        <v>50100</v>
      </c>
      <c r="W197" s="390">
        <v>150</v>
      </c>
      <c r="X197" s="363">
        <v>334</v>
      </c>
      <c r="Y197" s="398"/>
      <c r="Z197" s="381"/>
      <c r="AA197" s="393"/>
      <c r="AB197" s="360"/>
      <c r="AC197" s="749"/>
    </row>
    <row r="198" spans="1:29" s="299" customFormat="1" x14ac:dyDescent="0.25">
      <c r="A198" s="241"/>
      <c r="B198" s="656" t="s">
        <v>1024</v>
      </c>
      <c r="C198" s="657" t="s">
        <v>989</v>
      </c>
      <c r="D198" s="667" t="s">
        <v>797</v>
      </c>
      <c r="E198" s="659">
        <v>2</v>
      </c>
      <c r="F198" s="640">
        <v>17368.48</v>
      </c>
      <c r="G198" s="639">
        <v>42.25</v>
      </c>
      <c r="H198" s="660">
        <v>411.09</v>
      </c>
      <c r="I198" s="650">
        <v>2</v>
      </c>
      <c r="J198" s="651">
        <v>17368.48</v>
      </c>
      <c r="K198" s="650">
        <v>42.25</v>
      </c>
      <c r="L198" s="746">
        <v>411.09</v>
      </c>
      <c r="M198" s="370"/>
      <c r="N198" s="777"/>
      <c r="O198" s="390"/>
      <c r="P198" s="362"/>
      <c r="Q198" s="373"/>
      <c r="R198" s="383"/>
      <c r="S198" s="390"/>
      <c r="T198" s="362"/>
      <c r="U198" s="378"/>
      <c r="V198" s="383"/>
      <c r="W198" s="390"/>
      <c r="X198" s="363"/>
      <c r="Y198" s="398"/>
      <c r="Z198" s="381"/>
      <c r="AA198" s="393"/>
      <c r="AB198" s="360"/>
      <c r="AC198" s="749"/>
    </row>
    <row r="199" spans="1:29" s="299" customFormat="1" x14ac:dyDescent="0.25">
      <c r="A199" s="241"/>
      <c r="B199" s="656" t="s">
        <v>988</v>
      </c>
      <c r="C199" s="657" t="s">
        <v>989</v>
      </c>
      <c r="D199" s="667" t="s">
        <v>863</v>
      </c>
      <c r="E199" s="659">
        <v>8</v>
      </c>
      <c r="F199" s="640">
        <v>64668.4</v>
      </c>
      <c r="G199" s="639">
        <v>32</v>
      </c>
      <c r="H199" s="660">
        <v>2020.89</v>
      </c>
      <c r="I199" s="650">
        <v>3</v>
      </c>
      <c r="J199" s="651">
        <v>13511.29</v>
      </c>
      <c r="K199" s="650">
        <v>13</v>
      </c>
      <c r="L199" s="746">
        <v>1039.33</v>
      </c>
      <c r="M199" s="370">
        <v>4</v>
      </c>
      <c r="N199" s="777">
        <v>46766.630000000005</v>
      </c>
      <c r="O199" s="390">
        <v>17</v>
      </c>
      <c r="P199" s="362">
        <v>2750.98</v>
      </c>
      <c r="Q199" s="373"/>
      <c r="R199" s="383"/>
      <c r="S199" s="390"/>
      <c r="T199" s="362"/>
      <c r="U199" s="378">
        <v>1</v>
      </c>
      <c r="V199" s="383">
        <v>4390.4799999999996</v>
      </c>
      <c r="W199" s="390">
        <v>2</v>
      </c>
      <c r="X199" s="363">
        <v>2195.2399999999998</v>
      </c>
      <c r="Y199" s="398"/>
      <c r="Z199" s="381"/>
      <c r="AA199" s="393"/>
      <c r="AB199" s="360"/>
      <c r="AC199" s="749"/>
    </row>
    <row r="200" spans="1:29" s="299" customFormat="1" x14ac:dyDescent="0.25">
      <c r="A200" s="241"/>
      <c r="B200" s="656" t="s">
        <v>391</v>
      </c>
      <c r="C200" s="657" t="s">
        <v>392</v>
      </c>
      <c r="D200" s="667" t="s">
        <v>863</v>
      </c>
      <c r="E200" s="659">
        <v>4</v>
      </c>
      <c r="F200" s="640">
        <v>11322.630000000001</v>
      </c>
      <c r="G200" s="639">
        <v>88</v>
      </c>
      <c r="H200" s="660">
        <v>128.66999999999999</v>
      </c>
      <c r="I200" s="650">
        <v>1</v>
      </c>
      <c r="J200" s="651">
        <v>4022.76</v>
      </c>
      <c r="K200" s="650">
        <v>28</v>
      </c>
      <c r="L200" s="746">
        <v>143.66999999999999</v>
      </c>
      <c r="M200" s="370">
        <v>3</v>
      </c>
      <c r="N200" s="777">
        <v>7299.87</v>
      </c>
      <c r="O200" s="390">
        <v>60</v>
      </c>
      <c r="P200" s="362">
        <v>121.66</v>
      </c>
      <c r="Q200" s="373"/>
      <c r="R200" s="383"/>
      <c r="S200" s="390"/>
      <c r="T200" s="362"/>
      <c r="U200" s="378"/>
      <c r="V200" s="383"/>
      <c r="W200" s="390"/>
      <c r="X200" s="363"/>
      <c r="Y200" s="398"/>
      <c r="Z200" s="381"/>
      <c r="AA200" s="393"/>
      <c r="AB200" s="360"/>
      <c r="AC200" s="749"/>
    </row>
    <row r="201" spans="1:29" s="299" customFormat="1" x14ac:dyDescent="0.25">
      <c r="A201" s="241"/>
      <c r="B201" s="656" t="s">
        <v>393</v>
      </c>
      <c r="C201" s="657" t="s">
        <v>394</v>
      </c>
      <c r="D201" s="667" t="s">
        <v>863</v>
      </c>
      <c r="E201" s="659">
        <v>2</v>
      </c>
      <c r="F201" s="640">
        <v>1438.3200000000002</v>
      </c>
      <c r="G201" s="639">
        <v>6</v>
      </c>
      <c r="H201" s="660">
        <v>239.72</v>
      </c>
      <c r="I201" s="650">
        <v>1</v>
      </c>
      <c r="J201" s="651">
        <v>1121.6500000000001</v>
      </c>
      <c r="K201" s="650">
        <v>5</v>
      </c>
      <c r="L201" s="746">
        <v>224.33</v>
      </c>
      <c r="M201" s="370">
        <v>1</v>
      </c>
      <c r="N201" s="777">
        <v>316.67</v>
      </c>
      <c r="O201" s="390">
        <v>1</v>
      </c>
      <c r="P201" s="362">
        <v>316.67</v>
      </c>
      <c r="Q201" s="373"/>
      <c r="R201" s="383"/>
      <c r="S201" s="390"/>
      <c r="T201" s="362"/>
      <c r="U201" s="378"/>
      <c r="V201" s="383"/>
      <c r="W201" s="390"/>
      <c r="X201" s="363"/>
      <c r="Y201" s="398"/>
      <c r="Z201" s="381"/>
      <c r="AA201" s="393"/>
      <c r="AB201" s="360"/>
      <c r="AC201" s="749"/>
    </row>
    <row r="202" spans="1:29" s="299" customFormat="1" x14ac:dyDescent="0.25">
      <c r="A202" s="241"/>
      <c r="B202" s="656" t="s">
        <v>937</v>
      </c>
      <c r="C202" s="657" t="s">
        <v>938</v>
      </c>
      <c r="D202" s="667" t="s">
        <v>863</v>
      </c>
      <c r="E202" s="659">
        <v>9</v>
      </c>
      <c r="F202" s="640">
        <v>65058.080000000002</v>
      </c>
      <c r="G202" s="639">
        <v>38</v>
      </c>
      <c r="H202" s="660">
        <v>1712.05</v>
      </c>
      <c r="I202" s="650">
        <v>1</v>
      </c>
      <c r="J202" s="651">
        <v>8200</v>
      </c>
      <c r="K202" s="650">
        <v>4</v>
      </c>
      <c r="L202" s="746">
        <v>2050</v>
      </c>
      <c r="M202" s="370">
        <v>3</v>
      </c>
      <c r="N202" s="777">
        <v>17912.439999999999</v>
      </c>
      <c r="O202" s="390">
        <v>10</v>
      </c>
      <c r="P202" s="362">
        <v>1791.24</v>
      </c>
      <c r="Q202" s="373">
        <v>2</v>
      </c>
      <c r="R202" s="383">
        <v>15279.36</v>
      </c>
      <c r="S202" s="390">
        <v>12</v>
      </c>
      <c r="T202" s="362">
        <v>1273.28</v>
      </c>
      <c r="U202" s="378">
        <v>3</v>
      </c>
      <c r="V202" s="383">
        <v>23666.28</v>
      </c>
      <c r="W202" s="390">
        <v>12</v>
      </c>
      <c r="X202" s="363">
        <v>1972.19</v>
      </c>
      <c r="Y202" s="398"/>
      <c r="Z202" s="381"/>
      <c r="AA202" s="393"/>
      <c r="AB202" s="360"/>
      <c r="AC202" s="749"/>
    </row>
    <row r="203" spans="1:29" s="299" customFormat="1" x14ac:dyDescent="0.25">
      <c r="A203" s="241"/>
      <c r="B203" s="656" t="s">
        <v>33</v>
      </c>
      <c r="C203" s="657" t="s">
        <v>32</v>
      </c>
      <c r="D203" s="667" t="s">
        <v>864</v>
      </c>
      <c r="E203" s="659">
        <v>13</v>
      </c>
      <c r="F203" s="640">
        <v>175934.49000000002</v>
      </c>
      <c r="G203" s="639">
        <v>163</v>
      </c>
      <c r="H203" s="660">
        <v>1079.3499999999999</v>
      </c>
      <c r="I203" s="650">
        <v>3</v>
      </c>
      <c r="J203" s="651">
        <v>38459.78</v>
      </c>
      <c r="K203" s="650">
        <v>32</v>
      </c>
      <c r="L203" s="746">
        <v>1201.8699999999999</v>
      </c>
      <c r="M203" s="370">
        <v>2</v>
      </c>
      <c r="N203" s="777">
        <v>34840</v>
      </c>
      <c r="O203" s="390">
        <v>38</v>
      </c>
      <c r="P203" s="362">
        <v>916.84</v>
      </c>
      <c r="Q203" s="373">
        <v>6</v>
      </c>
      <c r="R203" s="383">
        <v>83629.03</v>
      </c>
      <c r="S203" s="390">
        <v>77</v>
      </c>
      <c r="T203" s="362">
        <v>1086.0899999999999</v>
      </c>
      <c r="U203" s="378">
        <v>2</v>
      </c>
      <c r="V203" s="383">
        <v>19005.68</v>
      </c>
      <c r="W203" s="390">
        <v>16</v>
      </c>
      <c r="X203" s="363">
        <v>1187.8599999999999</v>
      </c>
      <c r="Y203" s="398"/>
      <c r="Z203" s="381"/>
      <c r="AA203" s="393"/>
      <c r="AB203" s="360"/>
      <c r="AC203" s="749"/>
    </row>
    <row r="204" spans="1:29" s="299" customFormat="1" x14ac:dyDescent="0.25">
      <c r="A204" s="241"/>
      <c r="B204" s="656" t="s">
        <v>36</v>
      </c>
      <c r="C204" s="657" t="s">
        <v>35</v>
      </c>
      <c r="D204" s="667" t="s">
        <v>797</v>
      </c>
      <c r="E204" s="659">
        <v>15</v>
      </c>
      <c r="F204" s="640">
        <v>32638.959999999999</v>
      </c>
      <c r="G204" s="639">
        <v>116.56</v>
      </c>
      <c r="H204" s="660">
        <v>280.02</v>
      </c>
      <c r="I204" s="650">
        <v>1</v>
      </c>
      <c r="J204" s="651">
        <v>453.37</v>
      </c>
      <c r="K204" s="650">
        <v>2.2200000000000002</v>
      </c>
      <c r="L204" s="746">
        <v>204.22</v>
      </c>
      <c r="M204" s="370">
        <v>2</v>
      </c>
      <c r="N204" s="777">
        <v>1455.5</v>
      </c>
      <c r="O204" s="390">
        <v>5.3</v>
      </c>
      <c r="P204" s="362">
        <v>274.62</v>
      </c>
      <c r="Q204" s="373">
        <v>7</v>
      </c>
      <c r="R204" s="383">
        <v>12749.32</v>
      </c>
      <c r="S204" s="390">
        <v>44.85</v>
      </c>
      <c r="T204" s="362">
        <v>284.27</v>
      </c>
      <c r="U204" s="378">
        <v>4</v>
      </c>
      <c r="V204" s="383">
        <v>17165.02</v>
      </c>
      <c r="W204" s="390">
        <v>60.510000000000005</v>
      </c>
      <c r="X204" s="363">
        <v>283.67</v>
      </c>
      <c r="Y204" s="398">
        <v>1</v>
      </c>
      <c r="Z204" s="381">
        <v>815.75</v>
      </c>
      <c r="AA204" s="393">
        <v>3.68</v>
      </c>
      <c r="AB204" s="360">
        <v>221.67</v>
      </c>
      <c r="AC204" s="749"/>
    </row>
    <row r="205" spans="1:29" s="299" customFormat="1" x14ac:dyDescent="0.25">
      <c r="A205" s="241"/>
      <c r="B205" s="656" t="s">
        <v>38</v>
      </c>
      <c r="C205" s="657" t="s">
        <v>37</v>
      </c>
      <c r="D205" s="667" t="s">
        <v>797</v>
      </c>
      <c r="E205" s="659">
        <v>16</v>
      </c>
      <c r="F205" s="640">
        <v>119975.98000000001</v>
      </c>
      <c r="G205" s="639">
        <v>461.21</v>
      </c>
      <c r="H205" s="660">
        <v>260.13</v>
      </c>
      <c r="I205" s="650">
        <v>3</v>
      </c>
      <c r="J205" s="651">
        <v>29009.86</v>
      </c>
      <c r="K205" s="650">
        <v>128.21</v>
      </c>
      <c r="L205" s="746">
        <v>226.27</v>
      </c>
      <c r="M205" s="370">
        <v>3</v>
      </c>
      <c r="N205" s="777">
        <v>32838.660000000003</v>
      </c>
      <c r="O205" s="390">
        <v>129.44999999999999</v>
      </c>
      <c r="P205" s="362">
        <v>253.68</v>
      </c>
      <c r="Q205" s="373">
        <v>7</v>
      </c>
      <c r="R205" s="383">
        <v>44130.12</v>
      </c>
      <c r="S205" s="390">
        <v>152.05000000000001</v>
      </c>
      <c r="T205" s="362">
        <v>290.23</v>
      </c>
      <c r="U205" s="378">
        <v>3</v>
      </c>
      <c r="V205" s="383">
        <v>13997.34</v>
      </c>
      <c r="W205" s="390">
        <v>51.5</v>
      </c>
      <c r="X205" s="363">
        <v>271.79000000000002</v>
      </c>
      <c r="Y205" s="398"/>
      <c r="Z205" s="381"/>
      <c r="AA205" s="393"/>
      <c r="AB205" s="360"/>
      <c r="AC205" s="749"/>
    </row>
    <row r="206" spans="1:29" s="299" customFormat="1" x14ac:dyDescent="0.25">
      <c r="A206" s="241"/>
      <c r="B206" s="656" t="s">
        <v>40</v>
      </c>
      <c r="C206" s="657" t="s">
        <v>39</v>
      </c>
      <c r="D206" s="667" t="s">
        <v>797</v>
      </c>
      <c r="E206" s="659">
        <v>30</v>
      </c>
      <c r="F206" s="640">
        <v>69542.409999999989</v>
      </c>
      <c r="G206" s="639">
        <v>414.39</v>
      </c>
      <c r="H206" s="660">
        <v>167.82</v>
      </c>
      <c r="I206" s="650">
        <v>7</v>
      </c>
      <c r="J206" s="651">
        <v>5849.65</v>
      </c>
      <c r="K206" s="650">
        <v>47.31</v>
      </c>
      <c r="L206" s="746">
        <v>123.65</v>
      </c>
      <c r="M206" s="370">
        <v>6</v>
      </c>
      <c r="N206" s="777">
        <v>8798.4500000000007</v>
      </c>
      <c r="O206" s="390">
        <v>47.44</v>
      </c>
      <c r="P206" s="362">
        <v>185.46</v>
      </c>
      <c r="Q206" s="373">
        <v>10</v>
      </c>
      <c r="R206" s="383">
        <v>36329.72</v>
      </c>
      <c r="S206" s="390">
        <v>227.14000000000001</v>
      </c>
      <c r="T206" s="362">
        <v>159.94</v>
      </c>
      <c r="U206" s="378">
        <v>7</v>
      </c>
      <c r="V206" s="383">
        <v>18564.59</v>
      </c>
      <c r="W206" s="390">
        <v>92.5</v>
      </c>
      <c r="X206" s="363">
        <v>200.7</v>
      </c>
      <c r="Y206" s="398"/>
      <c r="Z206" s="381"/>
      <c r="AA206" s="393"/>
      <c r="AB206" s="360"/>
      <c r="AC206" s="749"/>
    </row>
    <row r="207" spans="1:29" s="299" customFormat="1" x14ac:dyDescent="0.25">
      <c r="A207" s="241"/>
      <c r="B207" s="656" t="s">
        <v>41</v>
      </c>
      <c r="C207" s="657" t="s">
        <v>865</v>
      </c>
      <c r="D207" s="667" t="s">
        <v>797</v>
      </c>
      <c r="E207" s="659">
        <v>28</v>
      </c>
      <c r="F207" s="640">
        <v>102911.38999999998</v>
      </c>
      <c r="G207" s="639">
        <v>461.41999999999996</v>
      </c>
      <c r="H207" s="660">
        <v>223.03</v>
      </c>
      <c r="I207" s="650">
        <v>5</v>
      </c>
      <c r="J207" s="651">
        <v>37520.800000000003</v>
      </c>
      <c r="K207" s="650">
        <v>183.03</v>
      </c>
      <c r="L207" s="746">
        <v>205</v>
      </c>
      <c r="M207" s="370">
        <v>5</v>
      </c>
      <c r="N207" s="777">
        <v>6122.45</v>
      </c>
      <c r="O207" s="390">
        <v>28.79</v>
      </c>
      <c r="P207" s="362">
        <v>212.66</v>
      </c>
      <c r="Q207" s="373">
        <v>9</v>
      </c>
      <c r="R207" s="383">
        <v>27629.510000000002</v>
      </c>
      <c r="S207" s="390">
        <v>131.55000000000001</v>
      </c>
      <c r="T207" s="362">
        <v>210.03</v>
      </c>
      <c r="U207" s="378">
        <v>8</v>
      </c>
      <c r="V207" s="383">
        <v>31522.530000000002</v>
      </c>
      <c r="W207" s="390">
        <v>117.50999999999999</v>
      </c>
      <c r="X207" s="363">
        <v>268.25</v>
      </c>
      <c r="Y207" s="398">
        <v>1</v>
      </c>
      <c r="Z207" s="381">
        <v>116.1</v>
      </c>
      <c r="AA207" s="393">
        <v>0.54</v>
      </c>
      <c r="AB207" s="360">
        <v>215</v>
      </c>
      <c r="AC207" s="749"/>
    </row>
    <row r="208" spans="1:29" s="299" customFormat="1" x14ac:dyDescent="0.25">
      <c r="A208" s="241"/>
      <c r="B208" s="656" t="s">
        <v>43</v>
      </c>
      <c r="C208" s="657" t="s">
        <v>42</v>
      </c>
      <c r="D208" s="667" t="s">
        <v>863</v>
      </c>
      <c r="E208" s="659">
        <v>35</v>
      </c>
      <c r="F208" s="640">
        <v>178540.24000000002</v>
      </c>
      <c r="G208" s="639">
        <v>1336</v>
      </c>
      <c r="H208" s="660">
        <v>133.63999999999999</v>
      </c>
      <c r="I208" s="650">
        <v>10</v>
      </c>
      <c r="J208" s="651">
        <v>27070.639999999999</v>
      </c>
      <c r="K208" s="650">
        <v>152</v>
      </c>
      <c r="L208" s="746">
        <v>178.1</v>
      </c>
      <c r="M208" s="370">
        <v>6</v>
      </c>
      <c r="N208" s="777">
        <v>21335.649999999998</v>
      </c>
      <c r="O208" s="390">
        <v>109</v>
      </c>
      <c r="P208" s="362">
        <v>195.74</v>
      </c>
      <c r="Q208" s="373">
        <v>10</v>
      </c>
      <c r="R208" s="383">
        <v>92320.09</v>
      </c>
      <c r="S208" s="390">
        <v>751</v>
      </c>
      <c r="T208" s="362">
        <v>122.93</v>
      </c>
      <c r="U208" s="378">
        <v>8</v>
      </c>
      <c r="V208" s="383">
        <v>37502.189999999995</v>
      </c>
      <c r="W208" s="390">
        <v>323</v>
      </c>
      <c r="X208" s="363">
        <v>116.11</v>
      </c>
      <c r="Y208" s="398">
        <v>1</v>
      </c>
      <c r="Z208" s="381">
        <v>311.67</v>
      </c>
      <c r="AA208" s="393">
        <v>1</v>
      </c>
      <c r="AB208" s="360">
        <v>311.67</v>
      </c>
      <c r="AC208" s="749"/>
    </row>
    <row r="209" spans="1:29" s="299" customFormat="1" x14ac:dyDescent="0.25">
      <c r="A209" s="241"/>
      <c r="B209" s="656" t="s">
        <v>45</v>
      </c>
      <c r="C209" s="657" t="s">
        <v>44</v>
      </c>
      <c r="D209" s="667" t="s">
        <v>863</v>
      </c>
      <c r="E209" s="659">
        <v>28</v>
      </c>
      <c r="F209" s="640">
        <v>67792.95</v>
      </c>
      <c r="G209" s="639">
        <v>204</v>
      </c>
      <c r="H209" s="660">
        <v>332.32</v>
      </c>
      <c r="I209" s="650">
        <v>4</v>
      </c>
      <c r="J209" s="651">
        <v>3544.66</v>
      </c>
      <c r="K209" s="650">
        <v>8</v>
      </c>
      <c r="L209" s="746">
        <v>443.08</v>
      </c>
      <c r="M209" s="370">
        <v>5</v>
      </c>
      <c r="N209" s="777">
        <v>17879.900000000001</v>
      </c>
      <c r="O209" s="390">
        <v>42</v>
      </c>
      <c r="P209" s="362">
        <v>425.71</v>
      </c>
      <c r="Q209" s="373">
        <v>9</v>
      </c>
      <c r="R209" s="383">
        <v>27301.140000000003</v>
      </c>
      <c r="S209" s="390">
        <v>100</v>
      </c>
      <c r="T209" s="362">
        <v>273.01</v>
      </c>
      <c r="U209" s="378">
        <v>9</v>
      </c>
      <c r="V209" s="383">
        <v>18515.579999999998</v>
      </c>
      <c r="W209" s="390">
        <v>53</v>
      </c>
      <c r="X209" s="363">
        <v>349.35</v>
      </c>
      <c r="Y209" s="398">
        <v>1</v>
      </c>
      <c r="Z209" s="381">
        <v>551.66999999999996</v>
      </c>
      <c r="AA209" s="393">
        <v>1</v>
      </c>
      <c r="AB209" s="360">
        <v>551.66999999999996</v>
      </c>
      <c r="AC209" s="749"/>
    </row>
    <row r="210" spans="1:29" s="299" customFormat="1" x14ac:dyDescent="0.25">
      <c r="A210" s="241"/>
      <c r="B210" s="656" t="s">
        <v>396</v>
      </c>
      <c r="C210" s="657" t="s">
        <v>397</v>
      </c>
      <c r="D210" s="667" t="s">
        <v>864</v>
      </c>
      <c r="E210" s="659">
        <v>4</v>
      </c>
      <c r="F210" s="640">
        <v>24575.75</v>
      </c>
      <c r="G210" s="639">
        <v>31</v>
      </c>
      <c r="H210" s="660">
        <v>792.77</v>
      </c>
      <c r="I210" s="650">
        <v>1</v>
      </c>
      <c r="J210" s="651">
        <v>11640.12</v>
      </c>
      <c r="K210" s="650">
        <v>12</v>
      </c>
      <c r="L210" s="746">
        <v>970.01</v>
      </c>
      <c r="M210" s="370"/>
      <c r="N210" s="777"/>
      <c r="O210" s="390"/>
      <c r="P210" s="362"/>
      <c r="Q210" s="373">
        <v>3</v>
      </c>
      <c r="R210" s="383">
        <v>12935.63</v>
      </c>
      <c r="S210" s="390">
        <v>19</v>
      </c>
      <c r="T210" s="362">
        <v>680.82</v>
      </c>
      <c r="U210" s="378"/>
      <c r="V210" s="383"/>
      <c r="W210" s="390"/>
      <c r="X210" s="363"/>
      <c r="Y210" s="398"/>
      <c r="Z210" s="381"/>
      <c r="AA210" s="393"/>
      <c r="AB210" s="360"/>
      <c r="AC210" s="749"/>
    </row>
    <row r="211" spans="1:29" s="299" customFormat="1" x14ac:dyDescent="0.25">
      <c r="A211" s="241"/>
      <c r="B211" s="656" t="s">
        <v>868</v>
      </c>
      <c r="C211" s="657" t="s">
        <v>869</v>
      </c>
      <c r="D211" s="667" t="s">
        <v>864</v>
      </c>
      <c r="E211" s="659">
        <v>10</v>
      </c>
      <c r="F211" s="640">
        <v>35997.72</v>
      </c>
      <c r="G211" s="639">
        <v>66</v>
      </c>
      <c r="H211" s="660">
        <v>545.41999999999996</v>
      </c>
      <c r="I211" s="650">
        <v>3</v>
      </c>
      <c r="J211" s="651">
        <v>12179.84</v>
      </c>
      <c r="K211" s="650">
        <v>22</v>
      </c>
      <c r="L211" s="746">
        <v>553.63</v>
      </c>
      <c r="M211" s="370">
        <v>2</v>
      </c>
      <c r="N211" s="777">
        <v>13909.36</v>
      </c>
      <c r="O211" s="390">
        <v>24</v>
      </c>
      <c r="P211" s="362">
        <v>579.55999999999995</v>
      </c>
      <c r="Q211" s="373">
        <v>3</v>
      </c>
      <c r="R211" s="383">
        <v>5965.58</v>
      </c>
      <c r="S211" s="390">
        <v>12</v>
      </c>
      <c r="T211" s="362">
        <v>497.13</v>
      </c>
      <c r="U211" s="378">
        <v>2</v>
      </c>
      <c r="V211" s="383">
        <v>3942.94</v>
      </c>
      <c r="W211" s="390">
        <v>8</v>
      </c>
      <c r="X211" s="363">
        <v>492.87</v>
      </c>
      <c r="Y211" s="398"/>
      <c r="Z211" s="381"/>
      <c r="AA211" s="393"/>
      <c r="AB211" s="360"/>
      <c r="AC211" s="749"/>
    </row>
    <row r="212" spans="1:29" s="299" customFormat="1" x14ac:dyDescent="0.25">
      <c r="A212" s="241"/>
      <c r="B212" s="656" t="s">
        <v>47</v>
      </c>
      <c r="C212" s="657" t="s">
        <v>46</v>
      </c>
      <c r="D212" s="667" t="s">
        <v>863</v>
      </c>
      <c r="E212" s="659">
        <v>37</v>
      </c>
      <c r="F212" s="640">
        <v>137498.51</v>
      </c>
      <c r="G212" s="639">
        <v>2088</v>
      </c>
      <c r="H212" s="660">
        <v>65.849999999999994</v>
      </c>
      <c r="I212" s="650">
        <v>10</v>
      </c>
      <c r="J212" s="651">
        <v>27576.050000000003</v>
      </c>
      <c r="K212" s="650">
        <v>394</v>
      </c>
      <c r="L212" s="746">
        <v>69.989999999999995</v>
      </c>
      <c r="M212" s="370">
        <v>7</v>
      </c>
      <c r="N212" s="777">
        <v>18055.11</v>
      </c>
      <c r="O212" s="390">
        <v>209</v>
      </c>
      <c r="P212" s="362">
        <v>86.39</v>
      </c>
      <c r="Q212" s="373">
        <v>10</v>
      </c>
      <c r="R212" s="383">
        <v>58841.89</v>
      </c>
      <c r="S212" s="390">
        <v>969</v>
      </c>
      <c r="T212" s="362">
        <v>60.72</v>
      </c>
      <c r="U212" s="378">
        <v>9</v>
      </c>
      <c r="V212" s="383">
        <v>32898.790000000008</v>
      </c>
      <c r="W212" s="390">
        <v>515</v>
      </c>
      <c r="X212" s="363">
        <v>63.88</v>
      </c>
      <c r="Y212" s="398">
        <v>1</v>
      </c>
      <c r="Z212" s="381">
        <v>126.67</v>
      </c>
      <c r="AA212" s="393">
        <v>1</v>
      </c>
      <c r="AB212" s="360">
        <v>126.67</v>
      </c>
      <c r="AC212" s="749"/>
    </row>
    <row r="213" spans="1:29" s="299" customFormat="1" x14ac:dyDescent="0.25">
      <c r="A213" s="241"/>
      <c r="B213" s="656" t="s">
        <v>49</v>
      </c>
      <c r="C213" s="657" t="s">
        <v>48</v>
      </c>
      <c r="D213" s="667" t="s">
        <v>863</v>
      </c>
      <c r="E213" s="659">
        <v>24</v>
      </c>
      <c r="F213" s="640">
        <v>39991.630000000005</v>
      </c>
      <c r="G213" s="639">
        <v>189</v>
      </c>
      <c r="H213" s="660">
        <v>211.6</v>
      </c>
      <c r="I213" s="650">
        <v>4</v>
      </c>
      <c r="J213" s="651">
        <v>10874.01</v>
      </c>
      <c r="K213" s="650">
        <v>43</v>
      </c>
      <c r="L213" s="746">
        <v>252.88</v>
      </c>
      <c r="M213" s="370">
        <v>6</v>
      </c>
      <c r="N213" s="777">
        <v>7572.32</v>
      </c>
      <c r="O213" s="390">
        <v>30</v>
      </c>
      <c r="P213" s="362">
        <v>252.41</v>
      </c>
      <c r="Q213" s="373">
        <v>9</v>
      </c>
      <c r="R213" s="383">
        <v>12808.509999999998</v>
      </c>
      <c r="S213" s="390">
        <v>67</v>
      </c>
      <c r="T213" s="362">
        <v>191.17</v>
      </c>
      <c r="U213" s="378">
        <v>5</v>
      </c>
      <c r="V213" s="383">
        <v>8736.7900000000009</v>
      </c>
      <c r="W213" s="390">
        <v>49</v>
      </c>
      <c r="X213" s="363">
        <v>178.3</v>
      </c>
      <c r="Y213" s="398"/>
      <c r="Z213" s="381"/>
      <c r="AA213" s="393"/>
      <c r="AB213" s="360"/>
      <c r="AC213" s="749"/>
    </row>
    <row r="214" spans="1:29" s="299" customFormat="1" x14ac:dyDescent="0.25">
      <c r="A214" s="241"/>
      <c r="B214" s="656" t="s">
        <v>51</v>
      </c>
      <c r="C214" s="657" t="s">
        <v>50</v>
      </c>
      <c r="D214" s="667" t="s">
        <v>863</v>
      </c>
      <c r="E214" s="659">
        <v>19</v>
      </c>
      <c r="F214" s="640">
        <v>49964.88</v>
      </c>
      <c r="G214" s="639">
        <v>93</v>
      </c>
      <c r="H214" s="660">
        <v>537.26</v>
      </c>
      <c r="I214" s="650">
        <v>5</v>
      </c>
      <c r="J214" s="651">
        <v>14581.98</v>
      </c>
      <c r="K214" s="650">
        <v>25</v>
      </c>
      <c r="L214" s="746">
        <v>583.28</v>
      </c>
      <c r="M214" s="370">
        <v>2</v>
      </c>
      <c r="N214" s="777">
        <v>10726.689999999999</v>
      </c>
      <c r="O214" s="390">
        <v>20</v>
      </c>
      <c r="P214" s="362">
        <v>536.33000000000004</v>
      </c>
      <c r="Q214" s="373">
        <v>8</v>
      </c>
      <c r="R214" s="383">
        <v>16937.349999999999</v>
      </c>
      <c r="S214" s="390">
        <v>33</v>
      </c>
      <c r="T214" s="362">
        <v>513.25</v>
      </c>
      <c r="U214" s="378">
        <v>3</v>
      </c>
      <c r="V214" s="383">
        <v>7243.8600000000006</v>
      </c>
      <c r="W214" s="390">
        <v>14</v>
      </c>
      <c r="X214" s="363">
        <v>517.41999999999996</v>
      </c>
      <c r="Y214" s="398">
        <v>1</v>
      </c>
      <c r="Z214" s="381">
        <v>475</v>
      </c>
      <c r="AA214" s="393">
        <v>1</v>
      </c>
      <c r="AB214" s="360">
        <v>475</v>
      </c>
      <c r="AC214" s="749"/>
    </row>
    <row r="215" spans="1:29" s="299" customFormat="1" x14ac:dyDescent="0.25">
      <c r="A215" s="241"/>
      <c r="B215" s="656" t="s">
        <v>398</v>
      </c>
      <c r="C215" s="657" t="s">
        <v>399</v>
      </c>
      <c r="D215" s="667" t="s">
        <v>870</v>
      </c>
      <c r="E215" s="659">
        <v>4</v>
      </c>
      <c r="F215" s="640">
        <v>16069.55</v>
      </c>
      <c r="G215" s="639">
        <v>33</v>
      </c>
      <c r="H215" s="660">
        <v>486.96</v>
      </c>
      <c r="I215" s="650">
        <v>1</v>
      </c>
      <c r="J215" s="651">
        <v>7020</v>
      </c>
      <c r="K215" s="650">
        <v>12</v>
      </c>
      <c r="L215" s="746">
        <v>585</v>
      </c>
      <c r="M215" s="370"/>
      <c r="N215" s="777"/>
      <c r="O215" s="390"/>
      <c r="P215" s="362"/>
      <c r="Q215" s="373">
        <v>3</v>
      </c>
      <c r="R215" s="383">
        <v>9049.5499999999993</v>
      </c>
      <c r="S215" s="390">
        <v>21</v>
      </c>
      <c r="T215" s="362">
        <v>430.93</v>
      </c>
      <c r="U215" s="378"/>
      <c r="V215" s="383"/>
      <c r="W215" s="390"/>
      <c r="X215" s="363"/>
      <c r="Y215" s="398"/>
      <c r="Z215" s="381"/>
      <c r="AA215" s="393"/>
      <c r="AB215" s="360"/>
      <c r="AC215" s="749"/>
    </row>
    <row r="216" spans="1:29" s="299" customFormat="1" x14ac:dyDescent="0.25">
      <c r="A216" s="241"/>
      <c r="B216" s="656" t="s">
        <v>400</v>
      </c>
      <c r="C216" s="657" t="s">
        <v>401</v>
      </c>
      <c r="D216" s="667" t="s">
        <v>870</v>
      </c>
      <c r="E216" s="659">
        <v>10</v>
      </c>
      <c r="F216" s="640">
        <v>15945.09</v>
      </c>
      <c r="G216" s="639">
        <v>66</v>
      </c>
      <c r="H216" s="660">
        <v>241.59</v>
      </c>
      <c r="I216" s="650">
        <v>3</v>
      </c>
      <c r="J216" s="651">
        <v>6281.75</v>
      </c>
      <c r="K216" s="650">
        <v>22</v>
      </c>
      <c r="L216" s="746">
        <v>285.52999999999997</v>
      </c>
      <c r="M216" s="370">
        <v>2</v>
      </c>
      <c r="N216" s="777">
        <v>5653.3600000000006</v>
      </c>
      <c r="O216" s="390">
        <v>24</v>
      </c>
      <c r="P216" s="362">
        <v>235.56</v>
      </c>
      <c r="Q216" s="373">
        <v>3</v>
      </c>
      <c r="R216" s="383">
        <v>2596.7399999999998</v>
      </c>
      <c r="S216" s="390">
        <v>12</v>
      </c>
      <c r="T216" s="362">
        <v>216.4</v>
      </c>
      <c r="U216" s="378">
        <v>2</v>
      </c>
      <c r="V216" s="383">
        <v>1413.24</v>
      </c>
      <c r="W216" s="390">
        <v>8</v>
      </c>
      <c r="X216" s="363">
        <v>176.66</v>
      </c>
      <c r="Y216" s="398"/>
      <c r="Z216" s="381"/>
      <c r="AA216" s="393"/>
      <c r="AB216" s="360"/>
      <c r="AC216" s="749"/>
    </row>
    <row r="217" spans="1:29" s="299" customFormat="1" x14ac:dyDescent="0.25">
      <c r="A217" s="241"/>
      <c r="B217" s="656" t="s">
        <v>402</v>
      </c>
      <c r="C217" s="657" t="s">
        <v>939</v>
      </c>
      <c r="D217" s="667" t="s">
        <v>872</v>
      </c>
      <c r="E217" s="659">
        <v>9</v>
      </c>
      <c r="F217" s="640">
        <v>39153.97</v>
      </c>
      <c r="G217" s="639">
        <v>33</v>
      </c>
      <c r="H217" s="660">
        <v>1186.48</v>
      </c>
      <c r="I217" s="650">
        <v>3</v>
      </c>
      <c r="J217" s="651">
        <v>11783.92</v>
      </c>
      <c r="K217" s="650">
        <v>10</v>
      </c>
      <c r="L217" s="746">
        <v>1178.3900000000001</v>
      </c>
      <c r="M217" s="370"/>
      <c r="N217" s="777"/>
      <c r="O217" s="390"/>
      <c r="P217" s="362"/>
      <c r="Q217" s="373">
        <v>4</v>
      </c>
      <c r="R217" s="383">
        <v>15516.68</v>
      </c>
      <c r="S217" s="390">
        <v>12</v>
      </c>
      <c r="T217" s="362">
        <v>1293.06</v>
      </c>
      <c r="U217" s="378">
        <v>2</v>
      </c>
      <c r="V217" s="383">
        <v>11853.369999999999</v>
      </c>
      <c r="W217" s="390">
        <v>11</v>
      </c>
      <c r="X217" s="363">
        <v>1077.58</v>
      </c>
      <c r="Y217" s="398"/>
      <c r="Z217" s="381"/>
      <c r="AA217" s="393"/>
      <c r="AB217" s="360"/>
      <c r="AC217" s="749"/>
    </row>
    <row r="218" spans="1:29" s="299" customFormat="1" x14ac:dyDescent="0.25">
      <c r="A218" s="241"/>
      <c r="B218" s="656" t="s">
        <v>404</v>
      </c>
      <c r="C218" s="657" t="s">
        <v>940</v>
      </c>
      <c r="D218" s="667" t="s">
        <v>872</v>
      </c>
      <c r="E218" s="659">
        <v>6</v>
      </c>
      <c r="F218" s="640">
        <v>12673.24</v>
      </c>
      <c r="G218" s="639">
        <v>91</v>
      </c>
      <c r="H218" s="660">
        <v>139.27000000000001</v>
      </c>
      <c r="I218" s="650">
        <v>1</v>
      </c>
      <c r="J218" s="651">
        <v>4300</v>
      </c>
      <c r="K218" s="650">
        <v>20</v>
      </c>
      <c r="L218" s="746">
        <v>215</v>
      </c>
      <c r="M218" s="370"/>
      <c r="N218" s="777"/>
      <c r="O218" s="390"/>
      <c r="P218" s="362"/>
      <c r="Q218" s="373">
        <v>1</v>
      </c>
      <c r="R218" s="383">
        <v>4560</v>
      </c>
      <c r="S218" s="390">
        <v>48</v>
      </c>
      <c r="T218" s="362">
        <v>95</v>
      </c>
      <c r="U218" s="378">
        <v>2</v>
      </c>
      <c r="V218" s="383">
        <v>2449.94</v>
      </c>
      <c r="W218" s="390">
        <v>13</v>
      </c>
      <c r="X218" s="363">
        <v>188.46</v>
      </c>
      <c r="Y218" s="398">
        <v>2</v>
      </c>
      <c r="Z218" s="381">
        <v>1363.3000000000002</v>
      </c>
      <c r="AA218" s="393">
        <v>10</v>
      </c>
      <c r="AB218" s="360">
        <v>136.33000000000001</v>
      </c>
      <c r="AC218" s="749"/>
    </row>
    <row r="219" spans="1:29" s="299" customFormat="1" x14ac:dyDescent="0.25">
      <c r="A219" s="241"/>
      <c r="B219" s="656" t="s">
        <v>406</v>
      </c>
      <c r="C219" s="657" t="s">
        <v>941</v>
      </c>
      <c r="D219" s="667" t="s">
        <v>872</v>
      </c>
      <c r="E219" s="659">
        <v>5</v>
      </c>
      <c r="F219" s="640">
        <v>4109.97</v>
      </c>
      <c r="G219" s="639">
        <v>25</v>
      </c>
      <c r="H219" s="660">
        <v>164.4</v>
      </c>
      <c r="I219" s="650">
        <v>1</v>
      </c>
      <c r="J219" s="651">
        <v>2210</v>
      </c>
      <c r="K219" s="650">
        <v>13</v>
      </c>
      <c r="L219" s="746">
        <v>170</v>
      </c>
      <c r="M219" s="370"/>
      <c r="N219" s="777"/>
      <c r="O219" s="390"/>
      <c r="P219" s="362"/>
      <c r="Q219" s="373">
        <v>1</v>
      </c>
      <c r="R219" s="383">
        <v>399.99</v>
      </c>
      <c r="S219" s="390">
        <v>3</v>
      </c>
      <c r="T219" s="362">
        <v>133.33000000000001</v>
      </c>
      <c r="U219" s="378">
        <v>1</v>
      </c>
      <c r="V219" s="383">
        <v>649.98</v>
      </c>
      <c r="W219" s="390">
        <v>3</v>
      </c>
      <c r="X219" s="363">
        <v>216.66</v>
      </c>
      <c r="Y219" s="398">
        <v>2</v>
      </c>
      <c r="Z219" s="381">
        <v>850</v>
      </c>
      <c r="AA219" s="393">
        <v>6</v>
      </c>
      <c r="AB219" s="360">
        <v>141.66999999999999</v>
      </c>
      <c r="AC219" s="749"/>
    </row>
    <row r="220" spans="1:29" s="299" customFormat="1" x14ac:dyDescent="0.25">
      <c r="A220" s="241"/>
      <c r="B220" s="656" t="s">
        <v>408</v>
      </c>
      <c r="C220" s="657" t="s">
        <v>942</v>
      </c>
      <c r="D220" s="667" t="s">
        <v>872</v>
      </c>
      <c r="E220" s="659">
        <v>2</v>
      </c>
      <c r="F220" s="640">
        <v>449.33000000000004</v>
      </c>
      <c r="G220" s="639">
        <v>2</v>
      </c>
      <c r="H220" s="660">
        <v>224.67</v>
      </c>
      <c r="I220" s="650"/>
      <c r="J220" s="651"/>
      <c r="K220" s="650"/>
      <c r="L220" s="746"/>
      <c r="M220" s="370"/>
      <c r="N220" s="777"/>
      <c r="O220" s="390"/>
      <c r="P220" s="362"/>
      <c r="Q220" s="373">
        <v>2</v>
      </c>
      <c r="R220" s="383">
        <v>449.33000000000004</v>
      </c>
      <c r="S220" s="390">
        <v>2</v>
      </c>
      <c r="T220" s="362">
        <v>224.67</v>
      </c>
      <c r="U220" s="378"/>
      <c r="V220" s="383"/>
      <c r="W220" s="390"/>
      <c r="X220" s="363"/>
      <c r="Y220" s="398"/>
      <c r="Z220" s="381"/>
      <c r="AA220" s="393"/>
      <c r="AB220" s="360"/>
      <c r="AC220" s="749"/>
    </row>
    <row r="221" spans="1:29" s="299" customFormat="1" x14ac:dyDescent="0.25">
      <c r="A221" s="241"/>
      <c r="B221" s="656" t="s">
        <v>410</v>
      </c>
      <c r="C221" s="657" t="s">
        <v>943</v>
      </c>
      <c r="D221" s="667" t="s">
        <v>872</v>
      </c>
      <c r="E221" s="659">
        <v>1</v>
      </c>
      <c r="F221" s="640">
        <v>640</v>
      </c>
      <c r="G221" s="639">
        <v>2</v>
      </c>
      <c r="H221" s="660">
        <v>320</v>
      </c>
      <c r="I221" s="650">
        <v>1</v>
      </c>
      <c r="J221" s="651">
        <v>640</v>
      </c>
      <c r="K221" s="650">
        <v>2</v>
      </c>
      <c r="L221" s="746">
        <v>320</v>
      </c>
      <c r="M221" s="370"/>
      <c r="N221" s="777"/>
      <c r="O221" s="390"/>
      <c r="P221" s="362"/>
      <c r="Q221" s="373"/>
      <c r="R221" s="383"/>
      <c r="S221" s="390"/>
      <c r="T221" s="362"/>
      <c r="U221" s="378"/>
      <c r="V221" s="383"/>
      <c r="W221" s="390"/>
      <c r="X221" s="363"/>
      <c r="Y221" s="398"/>
      <c r="Z221" s="381"/>
      <c r="AA221" s="393"/>
      <c r="AB221" s="360"/>
      <c r="AC221" s="749"/>
    </row>
    <row r="222" spans="1:29" s="299" customFormat="1" x14ac:dyDescent="0.25">
      <c r="A222" s="241"/>
      <c r="B222" s="656" t="s">
        <v>412</v>
      </c>
      <c r="C222" s="657" t="s">
        <v>1025</v>
      </c>
      <c r="D222" s="667" t="s">
        <v>872</v>
      </c>
      <c r="E222" s="659">
        <v>1</v>
      </c>
      <c r="F222" s="640">
        <v>686.68</v>
      </c>
      <c r="G222" s="639">
        <v>4</v>
      </c>
      <c r="H222" s="660">
        <v>171.67</v>
      </c>
      <c r="I222" s="650"/>
      <c r="J222" s="651"/>
      <c r="K222" s="650"/>
      <c r="L222" s="746"/>
      <c r="M222" s="370"/>
      <c r="N222" s="777"/>
      <c r="O222" s="390"/>
      <c r="P222" s="362"/>
      <c r="Q222" s="373">
        <v>1</v>
      </c>
      <c r="R222" s="383">
        <v>686.68</v>
      </c>
      <c r="S222" s="390">
        <v>4</v>
      </c>
      <c r="T222" s="362">
        <v>171.67</v>
      </c>
      <c r="U222" s="378"/>
      <c r="V222" s="383"/>
      <c r="W222" s="390"/>
      <c r="X222" s="363"/>
      <c r="Y222" s="398"/>
      <c r="Z222" s="381"/>
      <c r="AA222" s="393"/>
      <c r="AB222" s="360"/>
      <c r="AC222" s="749"/>
    </row>
    <row r="223" spans="1:29" s="299" customFormat="1" x14ac:dyDescent="0.25">
      <c r="A223" s="241"/>
      <c r="B223" s="656" t="s">
        <v>414</v>
      </c>
      <c r="C223" s="657" t="s">
        <v>946</v>
      </c>
      <c r="D223" s="667" t="s">
        <v>872</v>
      </c>
      <c r="E223" s="659">
        <v>3</v>
      </c>
      <c r="F223" s="640">
        <v>10125</v>
      </c>
      <c r="G223" s="639">
        <v>16</v>
      </c>
      <c r="H223" s="660">
        <v>632.80999999999995</v>
      </c>
      <c r="I223" s="650"/>
      <c r="J223" s="651"/>
      <c r="K223" s="650"/>
      <c r="L223" s="746"/>
      <c r="M223" s="370"/>
      <c r="N223" s="777"/>
      <c r="O223" s="390"/>
      <c r="P223" s="362"/>
      <c r="Q223" s="373">
        <v>2</v>
      </c>
      <c r="R223" s="383">
        <v>9041.65</v>
      </c>
      <c r="S223" s="390">
        <v>11</v>
      </c>
      <c r="T223" s="362">
        <v>821.97</v>
      </c>
      <c r="U223" s="378">
        <v>1</v>
      </c>
      <c r="V223" s="383">
        <v>1083.3499999999999</v>
      </c>
      <c r="W223" s="390">
        <v>5</v>
      </c>
      <c r="X223" s="363">
        <v>216.67</v>
      </c>
      <c r="Y223" s="398"/>
      <c r="Z223" s="381"/>
      <c r="AA223" s="393"/>
      <c r="AB223" s="360"/>
      <c r="AC223" s="749"/>
    </row>
    <row r="224" spans="1:29" s="299" customFormat="1" x14ac:dyDescent="0.25">
      <c r="A224" s="241"/>
      <c r="B224" s="656" t="s">
        <v>1076</v>
      </c>
      <c r="C224" s="657" t="s">
        <v>1077</v>
      </c>
      <c r="D224" s="667" t="s">
        <v>872</v>
      </c>
      <c r="E224" s="659">
        <v>1</v>
      </c>
      <c r="F224" s="640">
        <v>995.49</v>
      </c>
      <c r="G224" s="639">
        <v>3</v>
      </c>
      <c r="H224" s="660">
        <v>331.83</v>
      </c>
      <c r="I224" s="650">
        <v>1</v>
      </c>
      <c r="J224" s="651">
        <v>995.49</v>
      </c>
      <c r="K224" s="650">
        <v>3</v>
      </c>
      <c r="L224" s="746">
        <v>331.83</v>
      </c>
      <c r="M224" s="370"/>
      <c r="N224" s="777"/>
      <c r="O224" s="390"/>
      <c r="P224" s="362"/>
      <c r="Q224" s="373"/>
      <c r="R224" s="383"/>
      <c r="S224" s="390"/>
      <c r="T224" s="362"/>
      <c r="U224" s="378"/>
      <c r="V224" s="383"/>
      <c r="W224" s="390"/>
      <c r="X224" s="363"/>
      <c r="Y224" s="398"/>
      <c r="Z224" s="381"/>
      <c r="AA224" s="393"/>
      <c r="AB224" s="360"/>
      <c r="AC224" s="749"/>
    </row>
    <row r="225" spans="1:29" s="299" customFormat="1" x14ac:dyDescent="0.25">
      <c r="A225" s="241"/>
      <c r="B225" s="656" t="s">
        <v>416</v>
      </c>
      <c r="C225" s="657" t="s">
        <v>947</v>
      </c>
      <c r="D225" s="667" t="s">
        <v>872</v>
      </c>
      <c r="E225" s="659">
        <v>4</v>
      </c>
      <c r="F225" s="640">
        <v>19142.079999999998</v>
      </c>
      <c r="G225" s="639">
        <v>60</v>
      </c>
      <c r="H225" s="660">
        <v>319.02999999999997</v>
      </c>
      <c r="I225" s="650">
        <v>3</v>
      </c>
      <c r="J225" s="651">
        <v>16850.05</v>
      </c>
      <c r="K225" s="650">
        <v>51</v>
      </c>
      <c r="L225" s="746">
        <v>330.39</v>
      </c>
      <c r="M225" s="370"/>
      <c r="N225" s="777"/>
      <c r="O225" s="390"/>
      <c r="P225" s="362"/>
      <c r="Q225" s="373">
        <v>1</v>
      </c>
      <c r="R225" s="383">
        <v>2292.0300000000002</v>
      </c>
      <c r="S225" s="390">
        <v>9</v>
      </c>
      <c r="T225" s="362">
        <v>254.67</v>
      </c>
      <c r="U225" s="378"/>
      <c r="V225" s="383"/>
      <c r="W225" s="390"/>
      <c r="X225" s="363"/>
      <c r="Y225" s="398"/>
      <c r="Z225" s="381"/>
      <c r="AA225" s="393"/>
      <c r="AB225" s="360"/>
      <c r="AC225" s="749"/>
    </row>
    <row r="226" spans="1:29" s="299" customFormat="1" x14ac:dyDescent="0.25">
      <c r="A226" s="241"/>
      <c r="B226" s="656" t="s">
        <v>53</v>
      </c>
      <c r="C226" s="657" t="s">
        <v>948</v>
      </c>
      <c r="D226" s="667" t="s">
        <v>872</v>
      </c>
      <c r="E226" s="659">
        <v>32</v>
      </c>
      <c r="F226" s="640">
        <v>227155.61000000002</v>
      </c>
      <c r="G226" s="639">
        <v>862</v>
      </c>
      <c r="H226" s="660">
        <v>263.52</v>
      </c>
      <c r="I226" s="650">
        <v>9</v>
      </c>
      <c r="J226" s="651">
        <v>56031.289999999994</v>
      </c>
      <c r="K226" s="650">
        <v>199</v>
      </c>
      <c r="L226" s="746">
        <v>281.56</v>
      </c>
      <c r="M226" s="370">
        <v>5</v>
      </c>
      <c r="N226" s="777">
        <v>14764.16</v>
      </c>
      <c r="O226" s="390">
        <v>60</v>
      </c>
      <c r="P226" s="362">
        <v>246.07</v>
      </c>
      <c r="Q226" s="373">
        <v>10</v>
      </c>
      <c r="R226" s="383">
        <v>76912.160000000003</v>
      </c>
      <c r="S226" s="390">
        <v>280</v>
      </c>
      <c r="T226" s="362">
        <v>274.69</v>
      </c>
      <c r="U226" s="378">
        <v>4</v>
      </c>
      <c r="V226" s="383">
        <v>17616</v>
      </c>
      <c r="W226" s="390">
        <v>75</v>
      </c>
      <c r="X226" s="363">
        <v>234.88</v>
      </c>
      <c r="Y226" s="398"/>
      <c r="Z226" s="381"/>
      <c r="AA226" s="393"/>
      <c r="AB226" s="360"/>
      <c r="AC226" s="749"/>
    </row>
    <row r="227" spans="1:29" s="299" customFormat="1" x14ac:dyDescent="0.25">
      <c r="A227" s="241"/>
      <c r="B227" s="656" t="s">
        <v>54</v>
      </c>
      <c r="C227" s="657" t="s">
        <v>871</v>
      </c>
      <c r="D227" s="667" t="s">
        <v>872</v>
      </c>
      <c r="E227" s="659">
        <v>39</v>
      </c>
      <c r="F227" s="640">
        <v>246623</v>
      </c>
      <c r="G227" s="639">
        <v>468</v>
      </c>
      <c r="H227" s="660">
        <v>526.97</v>
      </c>
      <c r="I227" s="650">
        <v>10</v>
      </c>
      <c r="J227" s="651">
        <v>35041.21</v>
      </c>
      <c r="K227" s="650">
        <v>80</v>
      </c>
      <c r="L227" s="746">
        <v>438.02</v>
      </c>
      <c r="M227" s="370">
        <v>7</v>
      </c>
      <c r="N227" s="777">
        <v>27616.65</v>
      </c>
      <c r="O227" s="390">
        <v>60</v>
      </c>
      <c r="P227" s="362">
        <v>460.28</v>
      </c>
      <c r="Q227" s="373">
        <v>11</v>
      </c>
      <c r="R227" s="383">
        <v>105629.6</v>
      </c>
      <c r="S227" s="390">
        <v>185</v>
      </c>
      <c r="T227" s="362">
        <v>570.97</v>
      </c>
      <c r="U227" s="378">
        <v>7</v>
      </c>
      <c r="V227" s="383">
        <v>62078.04</v>
      </c>
      <c r="W227" s="390">
        <v>119</v>
      </c>
      <c r="X227" s="363">
        <v>521.66</v>
      </c>
      <c r="Y227" s="398"/>
      <c r="Z227" s="381"/>
      <c r="AA227" s="393"/>
      <c r="AB227" s="360"/>
      <c r="AC227" s="749"/>
    </row>
    <row r="228" spans="1:29" s="299" customFormat="1" x14ac:dyDescent="0.25">
      <c r="A228" s="241"/>
      <c r="B228" s="656" t="s">
        <v>420</v>
      </c>
      <c r="C228" s="657" t="s">
        <v>873</v>
      </c>
      <c r="D228" s="667" t="s">
        <v>872</v>
      </c>
      <c r="E228" s="659">
        <v>9</v>
      </c>
      <c r="F228" s="640">
        <v>21255.69</v>
      </c>
      <c r="G228" s="639">
        <v>21</v>
      </c>
      <c r="H228" s="660">
        <v>1012.18</v>
      </c>
      <c r="I228" s="650">
        <v>1</v>
      </c>
      <c r="J228" s="651">
        <v>2088</v>
      </c>
      <c r="K228" s="650">
        <v>2</v>
      </c>
      <c r="L228" s="746">
        <v>1044</v>
      </c>
      <c r="M228" s="370">
        <v>3</v>
      </c>
      <c r="N228" s="777">
        <v>2886.66</v>
      </c>
      <c r="O228" s="390">
        <v>4</v>
      </c>
      <c r="P228" s="362">
        <v>721.67</v>
      </c>
      <c r="Q228" s="373">
        <v>2</v>
      </c>
      <c r="R228" s="383">
        <v>9237.6899999999987</v>
      </c>
      <c r="S228" s="390">
        <v>9</v>
      </c>
      <c r="T228" s="362">
        <v>1026.4100000000001</v>
      </c>
      <c r="U228" s="378">
        <v>1</v>
      </c>
      <c r="V228" s="383">
        <v>3203.34</v>
      </c>
      <c r="W228" s="390">
        <v>2</v>
      </c>
      <c r="X228" s="363">
        <v>1601.67</v>
      </c>
      <c r="Y228" s="398"/>
      <c r="Z228" s="381"/>
      <c r="AA228" s="393"/>
      <c r="AB228" s="360"/>
      <c r="AC228" s="749"/>
    </row>
    <row r="229" spans="1:29" s="299" customFormat="1" x14ac:dyDescent="0.25">
      <c r="A229" s="241"/>
      <c r="B229" s="656" t="s">
        <v>55</v>
      </c>
      <c r="C229" s="657" t="s">
        <v>874</v>
      </c>
      <c r="D229" s="667" t="s">
        <v>872</v>
      </c>
      <c r="E229" s="659">
        <v>15</v>
      </c>
      <c r="F229" s="640">
        <v>25915.08</v>
      </c>
      <c r="G229" s="639">
        <v>29</v>
      </c>
      <c r="H229" s="660">
        <v>893.62</v>
      </c>
      <c r="I229" s="650">
        <v>4</v>
      </c>
      <c r="J229" s="651">
        <v>5741.61</v>
      </c>
      <c r="K229" s="650">
        <v>7</v>
      </c>
      <c r="L229" s="746">
        <v>820.23</v>
      </c>
      <c r="M229" s="370">
        <v>6</v>
      </c>
      <c r="N229" s="777">
        <v>7159.32</v>
      </c>
      <c r="O229" s="390">
        <v>8</v>
      </c>
      <c r="P229" s="362">
        <v>894.92</v>
      </c>
      <c r="Q229" s="373">
        <v>1</v>
      </c>
      <c r="R229" s="383">
        <v>875</v>
      </c>
      <c r="S229" s="390">
        <v>1</v>
      </c>
      <c r="T229" s="362">
        <v>875</v>
      </c>
      <c r="U229" s="378">
        <v>1</v>
      </c>
      <c r="V229" s="383">
        <v>4891.6499999999996</v>
      </c>
      <c r="W229" s="390">
        <v>5</v>
      </c>
      <c r="X229" s="363">
        <v>978.33</v>
      </c>
      <c r="Y229" s="398"/>
      <c r="Z229" s="381"/>
      <c r="AA229" s="393"/>
      <c r="AB229" s="360"/>
      <c r="AC229" s="749"/>
    </row>
    <row r="230" spans="1:29" s="299" customFormat="1" x14ac:dyDescent="0.25">
      <c r="A230" s="241"/>
      <c r="B230" s="656" t="s">
        <v>423</v>
      </c>
      <c r="C230" s="657" t="s">
        <v>875</v>
      </c>
      <c r="D230" s="667" t="s">
        <v>872</v>
      </c>
      <c r="E230" s="659">
        <v>3</v>
      </c>
      <c r="F230" s="640">
        <v>20841.669999999998</v>
      </c>
      <c r="G230" s="639">
        <v>4</v>
      </c>
      <c r="H230" s="660">
        <v>5210.42</v>
      </c>
      <c r="I230" s="650"/>
      <c r="J230" s="651"/>
      <c r="K230" s="650"/>
      <c r="L230" s="746"/>
      <c r="M230" s="370">
        <v>1</v>
      </c>
      <c r="N230" s="777">
        <v>3016.67</v>
      </c>
      <c r="O230" s="390">
        <v>1</v>
      </c>
      <c r="P230" s="362">
        <v>3016.67</v>
      </c>
      <c r="Q230" s="373">
        <v>1</v>
      </c>
      <c r="R230" s="383">
        <v>7625</v>
      </c>
      <c r="S230" s="390">
        <v>1</v>
      </c>
      <c r="T230" s="362">
        <v>7625</v>
      </c>
      <c r="U230" s="378"/>
      <c r="V230" s="383"/>
      <c r="W230" s="390"/>
      <c r="X230" s="363"/>
      <c r="Y230" s="398">
        <v>1</v>
      </c>
      <c r="Z230" s="381">
        <v>10200</v>
      </c>
      <c r="AA230" s="393">
        <v>2</v>
      </c>
      <c r="AB230" s="360">
        <v>5100</v>
      </c>
      <c r="AC230" s="749"/>
    </row>
    <row r="231" spans="1:29" s="299" customFormat="1" x14ac:dyDescent="0.25">
      <c r="A231" s="241"/>
      <c r="B231" s="656" t="s">
        <v>425</v>
      </c>
      <c r="C231" s="657" t="s">
        <v>876</v>
      </c>
      <c r="D231" s="667" t="s">
        <v>872</v>
      </c>
      <c r="E231" s="659">
        <v>9</v>
      </c>
      <c r="F231" s="640">
        <v>148508.1</v>
      </c>
      <c r="G231" s="639">
        <v>115</v>
      </c>
      <c r="H231" s="660">
        <v>1291.3699999999999</v>
      </c>
      <c r="I231" s="650">
        <v>2</v>
      </c>
      <c r="J231" s="651">
        <v>4419.21</v>
      </c>
      <c r="K231" s="650">
        <v>7</v>
      </c>
      <c r="L231" s="746">
        <v>631.32000000000005</v>
      </c>
      <c r="M231" s="370">
        <v>2</v>
      </c>
      <c r="N231" s="777">
        <v>4936.67</v>
      </c>
      <c r="O231" s="390">
        <v>3</v>
      </c>
      <c r="P231" s="362">
        <v>1645.56</v>
      </c>
      <c r="Q231" s="373">
        <v>1</v>
      </c>
      <c r="R231" s="383">
        <v>68460.12</v>
      </c>
      <c r="S231" s="390">
        <v>36</v>
      </c>
      <c r="T231" s="362">
        <v>1901.67</v>
      </c>
      <c r="U231" s="378">
        <v>1</v>
      </c>
      <c r="V231" s="383">
        <v>53809.599999999999</v>
      </c>
      <c r="W231" s="390">
        <v>52</v>
      </c>
      <c r="X231" s="363">
        <v>1034.8</v>
      </c>
      <c r="Y231" s="398"/>
      <c r="Z231" s="381"/>
      <c r="AA231" s="393"/>
      <c r="AB231" s="360"/>
      <c r="AC231" s="749"/>
    </row>
    <row r="232" spans="1:29" s="299" customFormat="1" x14ac:dyDescent="0.25">
      <c r="A232" s="241"/>
      <c r="B232" s="656" t="s">
        <v>56</v>
      </c>
      <c r="C232" s="657" t="s">
        <v>877</v>
      </c>
      <c r="D232" s="667" t="s">
        <v>872</v>
      </c>
      <c r="E232" s="659">
        <v>10</v>
      </c>
      <c r="F232" s="640">
        <v>19678.54</v>
      </c>
      <c r="G232" s="639">
        <v>50</v>
      </c>
      <c r="H232" s="660">
        <v>393.57</v>
      </c>
      <c r="I232" s="650">
        <v>6</v>
      </c>
      <c r="J232" s="651">
        <v>17186.53</v>
      </c>
      <c r="K232" s="650">
        <v>45</v>
      </c>
      <c r="L232" s="746">
        <v>381.92</v>
      </c>
      <c r="M232" s="370">
        <v>3</v>
      </c>
      <c r="N232" s="777">
        <v>1842.0100000000002</v>
      </c>
      <c r="O232" s="390">
        <v>4</v>
      </c>
      <c r="P232" s="362">
        <v>460.5</v>
      </c>
      <c r="Q232" s="373"/>
      <c r="R232" s="383"/>
      <c r="S232" s="390"/>
      <c r="T232" s="362"/>
      <c r="U232" s="378"/>
      <c r="V232" s="383"/>
      <c r="W232" s="390"/>
      <c r="X232" s="363"/>
      <c r="Y232" s="398"/>
      <c r="Z232" s="381"/>
      <c r="AA232" s="393"/>
      <c r="AB232" s="360"/>
      <c r="AC232" s="749"/>
    </row>
    <row r="233" spans="1:29" s="299" customFormat="1" x14ac:dyDescent="0.25">
      <c r="A233" s="241"/>
      <c r="B233" s="656" t="s">
        <v>60</v>
      </c>
      <c r="C233" s="657" t="s">
        <v>59</v>
      </c>
      <c r="D233" s="667" t="s">
        <v>850</v>
      </c>
      <c r="E233" s="659">
        <v>38</v>
      </c>
      <c r="F233" s="640">
        <v>716078.64</v>
      </c>
      <c r="G233" s="639">
        <v>890.27</v>
      </c>
      <c r="H233" s="660">
        <v>804.34</v>
      </c>
      <c r="I233" s="650">
        <v>8</v>
      </c>
      <c r="J233" s="651">
        <v>145169.9</v>
      </c>
      <c r="K233" s="650">
        <v>189.21</v>
      </c>
      <c r="L233" s="746">
        <v>767.24</v>
      </c>
      <c r="M233" s="370">
        <v>8</v>
      </c>
      <c r="N233" s="777">
        <v>189857.02</v>
      </c>
      <c r="O233" s="390">
        <v>245.23000000000002</v>
      </c>
      <c r="P233" s="362">
        <v>774.2</v>
      </c>
      <c r="Q233" s="373">
        <v>11</v>
      </c>
      <c r="R233" s="383">
        <v>193138.03</v>
      </c>
      <c r="S233" s="390">
        <v>265.74</v>
      </c>
      <c r="T233" s="362">
        <v>726.79</v>
      </c>
      <c r="U233" s="378">
        <v>11</v>
      </c>
      <c r="V233" s="383">
        <v>187913.69</v>
      </c>
      <c r="W233" s="390">
        <v>190.09</v>
      </c>
      <c r="X233" s="363">
        <v>988.55</v>
      </c>
      <c r="Y233" s="398"/>
      <c r="Z233" s="381"/>
      <c r="AA233" s="393"/>
      <c r="AB233" s="360"/>
      <c r="AC233" s="749"/>
    </row>
    <row r="234" spans="1:29" s="299" customFormat="1" x14ac:dyDescent="0.25">
      <c r="A234" s="241"/>
      <c r="B234" s="656" t="s">
        <v>432</v>
      </c>
      <c r="C234" s="657" t="s">
        <v>433</v>
      </c>
      <c r="D234" s="667" t="s">
        <v>850</v>
      </c>
      <c r="E234" s="659">
        <v>14</v>
      </c>
      <c r="F234" s="640">
        <v>162225.00999999998</v>
      </c>
      <c r="G234" s="639">
        <v>211.85000000000002</v>
      </c>
      <c r="H234" s="660">
        <v>765.75</v>
      </c>
      <c r="I234" s="650">
        <v>3</v>
      </c>
      <c r="J234" s="651">
        <v>23012.13</v>
      </c>
      <c r="K234" s="650">
        <v>34.31</v>
      </c>
      <c r="L234" s="746">
        <v>670.71</v>
      </c>
      <c r="M234" s="370">
        <v>1</v>
      </c>
      <c r="N234" s="777">
        <v>10924.55</v>
      </c>
      <c r="O234" s="390">
        <v>13.73</v>
      </c>
      <c r="P234" s="362">
        <v>795.67</v>
      </c>
      <c r="Q234" s="373">
        <v>6</v>
      </c>
      <c r="R234" s="383">
        <v>38719.369999999995</v>
      </c>
      <c r="S234" s="390">
        <v>51.67</v>
      </c>
      <c r="T234" s="362">
        <v>749.36</v>
      </c>
      <c r="U234" s="378">
        <v>2</v>
      </c>
      <c r="V234" s="383">
        <v>35899.880000000005</v>
      </c>
      <c r="W234" s="390">
        <v>41.239999999999995</v>
      </c>
      <c r="X234" s="363">
        <v>870.51</v>
      </c>
      <c r="Y234" s="398">
        <v>2</v>
      </c>
      <c r="Z234" s="381">
        <v>53669.08</v>
      </c>
      <c r="AA234" s="393">
        <v>70.900000000000006</v>
      </c>
      <c r="AB234" s="360">
        <v>756.97</v>
      </c>
      <c r="AC234" s="749"/>
    </row>
    <row r="235" spans="1:29" s="299" customFormat="1" x14ac:dyDescent="0.25">
      <c r="A235" s="241"/>
      <c r="B235" s="656" t="s">
        <v>62</v>
      </c>
      <c r="C235" s="657" t="s">
        <v>61</v>
      </c>
      <c r="D235" s="667" t="s">
        <v>850</v>
      </c>
      <c r="E235" s="659">
        <v>15</v>
      </c>
      <c r="F235" s="640">
        <v>22757.85</v>
      </c>
      <c r="G235" s="639">
        <v>76.52</v>
      </c>
      <c r="H235" s="660">
        <v>297.41000000000003</v>
      </c>
      <c r="I235" s="650">
        <v>4</v>
      </c>
      <c r="J235" s="651">
        <v>2936.23</v>
      </c>
      <c r="K235" s="650">
        <v>8.8000000000000007</v>
      </c>
      <c r="L235" s="746">
        <v>333.66</v>
      </c>
      <c r="M235" s="370">
        <v>1</v>
      </c>
      <c r="N235" s="777">
        <v>1963.86</v>
      </c>
      <c r="O235" s="390">
        <v>4.5599999999999996</v>
      </c>
      <c r="P235" s="362">
        <v>430.67</v>
      </c>
      <c r="Q235" s="373">
        <v>7</v>
      </c>
      <c r="R235" s="383">
        <v>4682.0300000000007</v>
      </c>
      <c r="S235" s="390">
        <v>19.099999999999998</v>
      </c>
      <c r="T235" s="362">
        <v>245.13</v>
      </c>
      <c r="U235" s="378">
        <v>3</v>
      </c>
      <c r="V235" s="383">
        <v>13175.73</v>
      </c>
      <c r="W235" s="390">
        <v>44.06</v>
      </c>
      <c r="X235" s="363">
        <v>299.04000000000002</v>
      </c>
      <c r="Y235" s="398"/>
      <c r="Z235" s="381"/>
      <c r="AA235" s="393"/>
      <c r="AB235" s="360"/>
      <c r="AC235" s="749"/>
    </row>
    <row r="236" spans="1:29" s="299" customFormat="1" x14ac:dyDescent="0.25">
      <c r="A236" s="241"/>
      <c r="B236" s="656" t="s">
        <v>434</v>
      </c>
      <c r="C236" s="657" t="s">
        <v>758</v>
      </c>
      <c r="D236" s="667" t="s">
        <v>850</v>
      </c>
      <c r="E236" s="659">
        <v>5</v>
      </c>
      <c r="F236" s="640">
        <v>5965.54</v>
      </c>
      <c r="G236" s="639">
        <v>7.57</v>
      </c>
      <c r="H236" s="660">
        <v>788.05</v>
      </c>
      <c r="I236" s="650"/>
      <c r="J236" s="651"/>
      <c r="K236" s="650"/>
      <c r="L236" s="746"/>
      <c r="M236" s="370">
        <v>1</v>
      </c>
      <c r="N236" s="777">
        <v>477.63</v>
      </c>
      <c r="O236" s="390">
        <v>0.87</v>
      </c>
      <c r="P236" s="362">
        <v>549</v>
      </c>
      <c r="Q236" s="373">
        <v>1</v>
      </c>
      <c r="R236" s="383">
        <v>843.33</v>
      </c>
      <c r="S236" s="390">
        <v>2.2000000000000002</v>
      </c>
      <c r="T236" s="362">
        <v>383.33</v>
      </c>
      <c r="U236" s="378">
        <v>3</v>
      </c>
      <c r="V236" s="383">
        <v>4644.58</v>
      </c>
      <c r="W236" s="390">
        <v>4.5</v>
      </c>
      <c r="X236" s="363">
        <v>1032.1300000000001</v>
      </c>
      <c r="Y236" s="398"/>
      <c r="Z236" s="381"/>
      <c r="AA236" s="393"/>
      <c r="AB236" s="360"/>
      <c r="AC236" s="749"/>
    </row>
    <row r="237" spans="1:29" s="299" customFormat="1" x14ac:dyDescent="0.25">
      <c r="A237" s="241"/>
      <c r="B237" s="656" t="s">
        <v>64</v>
      </c>
      <c r="C237" s="657" t="s">
        <v>63</v>
      </c>
      <c r="D237" s="667" t="s">
        <v>880</v>
      </c>
      <c r="E237" s="659">
        <v>33</v>
      </c>
      <c r="F237" s="640">
        <v>75057.420000000013</v>
      </c>
      <c r="G237" s="639">
        <v>218</v>
      </c>
      <c r="H237" s="660">
        <v>344.3</v>
      </c>
      <c r="I237" s="650">
        <v>8</v>
      </c>
      <c r="J237" s="651">
        <v>10953.36</v>
      </c>
      <c r="K237" s="650">
        <v>44</v>
      </c>
      <c r="L237" s="746">
        <v>248.94</v>
      </c>
      <c r="M237" s="370">
        <v>6</v>
      </c>
      <c r="N237" s="777">
        <v>5363.34</v>
      </c>
      <c r="O237" s="390">
        <v>26</v>
      </c>
      <c r="P237" s="362">
        <v>206.28</v>
      </c>
      <c r="Q237" s="373">
        <v>10</v>
      </c>
      <c r="R237" s="383">
        <v>44976.119999999995</v>
      </c>
      <c r="S237" s="390">
        <v>89</v>
      </c>
      <c r="T237" s="362">
        <v>505.35</v>
      </c>
      <c r="U237" s="378">
        <v>7</v>
      </c>
      <c r="V237" s="383">
        <v>10487.92</v>
      </c>
      <c r="W237" s="390">
        <v>46</v>
      </c>
      <c r="X237" s="363">
        <v>228</v>
      </c>
      <c r="Y237" s="398">
        <v>2</v>
      </c>
      <c r="Z237" s="381">
        <v>3276.68</v>
      </c>
      <c r="AA237" s="393">
        <v>13</v>
      </c>
      <c r="AB237" s="360">
        <v>252.05</v>
      </c>
      <c r="AC237" s="749"/>
    </row>
    <row r="238" spans="1:29" s="299" customFormat="1" x14ac:dyDescent="0.25">
      <c r="A238" s="241"/>
      <c r="B238" s="656" t="s">
        <v>435</v>
      </c>
      <c r="C238" s="657" t="s">
        <v>436</v>
      </c>
      <c r="D238" s="667" t="s">
        <v>881</v>
      </c>
      <c r="E238" s="659">
        <v>3</v>
      </c>
      <c r="F238" s="640">
        <v>19990.189999999999</v>
      </c>
      <c r="G238" s="639">
        <v>7</v>
      </c>
      <c r="H238" s="660">
        <v>2855.74</v>
      </c>
      <c r="I238" s="650">
        <v>2</v>
      </c>
      <c r="J238" s="651">
        <v>12407.509999999998</v>
      </c>
      <c r="K238" s="650">
        <v>3</v>
      </c>
      <c r="L238" s="746">
        <v>4135.84</v>
      </c>
      <c r="M238" s="370"/>
      <c r="N238" s="777"/>
      <c r="O238" s="390"/>
      <c r="P238" s="362"/>
      <c r="Q238" s="373">
        <v>1</v>
      </c>
      <c r="R238" s="383">
        <v>7582.68</v>
      </c>
      <c r="S238" s="390">
        <v>4</v>
      </c>
      <c r="T238" s="362">
        <v>1895.67</v>
      </c>
      <c r="U238" s="378"/>
      <c r="V238" s="383"/>
      <c r="W238" s="390"/>
      <c r="X238" s="363"/>
      <c r="Y238" s="398"/>
      <c r="Z238" s="381"/>
      <c r="AA238" s="393"/>
      <c r="AB238" s="360"/>
      <c r="AC238" s="749"/>
    </row>
    <row r="239" spans="1:29" s="299" customFormat="1" x14ac:dyDescent="0.25">
      <c r="A239" s="241"/>
      <c r="B239" s="656" t="s">
        <v>437</v>
      </c>
      <c r="C239" s="657" t="s">
        <v>438</v>
      </c>
      <c r="D239" s="667" t="s">
        <v>801</v>
      </c>
      <c r="E239" s="659">
        <v>3</v>
      </c>
      <c r="F239" s="640">
        <v>9164.75</v>
      </c>
      <c r="G239" s="639">
        <v>2115</v>
      </c>
      <c r="H239" s="660">
        <v>4.33</v>
      </c>
      <c r="I239" s="650">
        <v>2</v>
      </c>
      <c r="J239" s="651">
        <v>8915.5</v>
      </c>
      <c r="K239" s="650">
        <v>2090</v>
      </c>
      <c r="L239" s="746">
        <v>4.2699999999999996</v>
      </c>
      <c r="M239" s="370"/>
      <c r="N239" s="777"/>
      <c r="O239" s="390"/>
      <c r="P239" s="362"/>
      <c r="Q239" s="373">
        <v>1</v>
      </c>
      <c r="R239" s="383">
        <v>249.25</v>
      </c>
      <c r="S239" s="390">
        <v>25</v>
      </c>
      <c r="T239" s="362">
        <v>9.9700000000000006</v>
      </c>
      <c r="U239" s="378"/>
      <c r="V239" s="383"/>
      <c r="W239" s="390"/>
      <c r="X239" s="363"/>
      <c r="Y239" s="398"/>
      <c r="Z239" s="381"/>
      <c r="AA239" s="393"/>
      <c r="AB239" s="360"/>
      <c r="AC239" s="749"/>
    </row>
    <row r="240" spans="1:29" s="299" customFormat="1" x14ac:dyDescent="0.25">
      <c r="A240" s="241"/>
      <c r="B240" s="656" t="s">
        <v>58</v>
      </c>
      <c r="C240" s="657" t="s">
        <v>57</v>
      </c>
      <c r="D240" s="667" t="s">
        <v>850</v>
      </c>
      <c r="E240" s="659">
        <v>4</v>
      </c>
      <c r="F240" s="640">
        <v>30454.229999999996</v>
      </c>
      <c r="G240" s="639">
        <v>9.6999999999999993</v>
      </c>
      <c r="H240" s="660">
        <v>3139.61</v>
      </c>
      <c r="I240" s="650">
        <v>1</v>
      </c>
      <c r="J240" s="651">
        <v>22172.1</v>
      </c>
      <c r="K240" s="650">
        <v>7.23</v>
      </c>
      <c r="L240" s="746">
        <v>3066.68</v>
      </c>
      <c r="M240" s="370"/>
      <c r="N240" s="777"/>
      <c r="O240" s="390"/>
      <c r="P240" s="362"/>
      <c r="Q240" s="373">
        <v>3</v>
      </c>
      <c r="R240" s="383">
        <v>8282.130000000001</v>
      </c>
      <c r="S240" s="390">
        <v>2.4699999999999998</v>
      </c>
      <c r="T240" s="362">
        <v>3353.09</v>
      </c>
      <c r="U240" s="378"/>
      <c r="V240" s="383"/>
      <c r="W240" s="390"/>
      <c r="X240" s="363"/>
      <c r="Y240" s="398"/>
      <c r="Z240" s="381"/>
      <c r="AA240" s="393"/>
      <c r="AB240" s="360"/>
      <c r="AC240" s="749"/>
    </row>
    <row r="241" spans="1:29" s="299" customFormat="1" x14ac:dyDescent="0.25">
      <c r="A241" s="241"/>
      <c r="B241" s="656" t="s">
        <v>439</v>
      </c>
      <c r="C241" s="657" t="s">
        <v>440</v>
      </c>
      <c r="D241" s="667" t="s">
        <v>801</v>
      </c>
      <c r="E241" s="659">
        <v>11</v>
      </c>
      <c r="F241" s="640">
        <v>158227.78999999998</v>
      </c>
      <c r="G241" s="639">
        <v>20533</v>
      </c>
      <c r="H241" s="660">
        <v>7.71</v>
      </c>
      <c r="I241" s="650">
        <v>2</v>
      </c>
      <c r="J241" s="651">
        <v>45525</v>
      </c>
      <c r="K241" s="650">
        <v>1930</v>
      </c>
      <c r="L241" s="746">
        <v>23.59</v>
      </c>
      <c r="M241" s="370">
        <v>1</v>
      </c>
      <c r="N241" s="777">
        <v>1364.85</v>
      </c>
      <c r="O241" s="390">
        <v>105</v>
      </c>
      <c r="P241" s="362">
        <v>13</v>
      </c>
      <c r="Q241" s="373">
        <v>6</v>
      </c>
      <c r="R241" s="383">
        <v>105521.74</v>
      </c>
      <c r="S241" s="390">
        <v>18178</v>
      </c>
      <c r="T241" s="362">
        <v>5.8</v>
      </c>
      <c r="U241" s="378">
        <v>2</v>
      </c>
      <c r="V241" s="383">
        <v>5816.2</v>
      </c>
      <c r="W241" s="390">
        <v>320</v>
      </c>
      <c r="X241" s="363">
        <v>18.18</v>
      </c>
      <c r="Y241" s="398"/>
      <c r="Z241" s="381"/>
      <c r="AA241" s="393"/>
      <c r="AB241" s="360"/>
      <c r="AC241" s="749"/>
    </row>
    <row r="242" spans="1:29" s="299" customFormat="1" x14ac:dyDescent="0.25">
      <c r="A242" s="241"/>
      <c r="B242" s="656" t="s">
        <v>75</v>
      </c>
      <c r="C242" s="657" t="s">
        <v>74</v>
      </c>
      <c r="D242" s="667" t="s">
        <v>801</v>
      </c>
      <c r="E242" s="659">
        <v>20</v>
      </c>
      <c r="F242" s="640">
        <v>594691.68999999994</v>
      </c>
      <c r="G242" s="639">
        <v>10876</v>
      </c>
      <c r="H242" s="660">
        <v>54.68</v>
      </c>
      <c r="I242" s="650">
        <v>3</v>
      </c>
      <c r="J242" s="651">
        <v>64712</v>
      </c>
      <c r="K242" s="650">
        <v>1360</v>
      </c>
      <c r="L242" s="746">
        <v>47.58</v>
      </c>
      <c r="M242" s="370">
        <v>4</v>
      </c>
      <c r="N242" s="777">
        <v>100127.25</v>
      </c>
      <c r="O242" s="390">
        <v>1115</v>
      </c>
      <c r="P242" s="362">
        <v>89.8</v>
      </c>
      <c r="Q242" s="373">
        <v>10</v>
      </c>
      <c r="R242" s="383">
        <v>339713.39</v>
      </c>
      <c r="S242" s="390">
        <v>7571</v>
      </c>
      <c r="T242" s="362">
        <v>44.87</v>
      </c>
      <c r="U242" s="378">
        <v>3</v>
      </c>
      <c r="V242" s="383">
        <v>90139.05</v>
      </c>
      <c r="W242" s="390">
        <v>830</v>
      </c>
      <c r="X242" s="363">
        <v>108.6</v>
      </c>
      <c r="Y242" s="398"/>
      <c r="Z242" s="381"/>
      <c r="AA242" s="393"/>
      <c r="AB242" s="360"/>
      <c r="AC242" s="749"/>
    </row>
    <row r="243" spans="1:29" s="299" customFormat="1" x14ac:dyDescent="0.25">
      <c r="A243" s="241"/>
      <c r="B243" s="656" t="s">
        <v>990</v>
      </c>
      <c r="C243" s="657" t="s">
        <v>991</v>
      </c>
      <c r="D243" s="667" t="s">
        <v>736</v>
      </c>
      <c r="E243" s="659">
        <v>1</v>
      </c>
      <c r="F243" s="640">
        <v>31312.400000000001</v>
      </c>
      <c r="G243" s="639">
        <v>2</v>
      </c>
      <c r="H243" s="660">
        <v>15656.2</v>
      </c>
      <c r="I243" s="650"/>
      <c r="J243" s="651"/>
      <c r="K243" s="650"/>
      <c r="L243" s="746"/>
      <c r="M243" s="370"/>
      <c r="N243" s="777"/>
      <c r="O243" s="390"/>
      <c r="P243" s="362"/>
      <c r="Q243" s="373"/>
      <c r="R243" s="383"/>
      <c r="S243" s="390"/>
      <c r="T243" s="362"/>
      <c r="U243" s="378">
        <v>1</v>
      </c>
      <c r="V243" s="383">
        <v>31312.400000000001</v>
      </c>
      <c r="W243" s="390">
        <v>2</v>
      </c>
      <c r="X243" s="363">
        <v>15656.2</v>
      </c>
      <c r="Y243" s="398"/>
      <c r="Z243" s="381"/>
      <c r="AA243" s="393"/>
      <c r="AB243" s="360"/>
      <c r="AC243" s="749"/>
    </row>
    <row r="244" spans="1:29" s="299" customFormat="1" x14ac:dyDescent="0.25">
      <c r="A244" s="241"/>
      <c r="B244" s="656" t="s">
        <v>441</v>
      </c>
      <c r="C244" s="657" t="s">
        <v>442</v>
      </c>
      <c r="D244" s="667" t="s">
        <v>882</v>
      </c>
      <c r="E244" s="659">
        <v>18</v>
      </c>
      <c r="F244" s="640">
        <v>86064.920000000013</v>
      </c>
      <c r="G244" s="639">
        <v>29</v>
      </c>
      <c r="H244" s="660">
        <v>2967.76</v>
      </c>
      <c r="I244" s="650">
        <v>4</v>
      </c>
      <c r="J244" s="651">
        <v>14333.34</v>
      </c>
      <c r="K244" s="650">
        <v>5</v>
      </c>
      <c r="L244" s="746">
        <v>2866.67</v>
      </c>
      <c r="M244" s="370">
        <v>7</v>
      </c>
      <c r="N244" s="777">
        <v>29166.65</v>
      </c>
      <c r="O244" s="390">
        <v>10</v>
      </c>
      <c r="P244" s="362">
        <v>2916.67</v>
      </c>
      <c r="Q244" s="373">
        <v>4</v>
      </c>
      <c r="R244" s="383">
        <v>18966.66</v>
      </c>
      <c r="S244" s="390">
        <v>7</v>
      </c>
      <c r="T244" s="362">
        <v>2709.52</v>
      </c>
      <c r="U244" s="378">
        <v>3</v>
      </c>
      <c r="V244" s="383">
        <v>23598.27</v>
      </c>
      <c r="W244" s="390">
        <v>7</v>
      </c>
      <c r="X244" s="363">
        <v>3371.18</v>
      </c>
      <c r="Y244" s="398"/>
      <c r="Z244" s="381"/>
      <c r="AA244" s="393"/>
      <c r="AB244" s="360"/>
      <c r="AC244" s="749"/>
    </row>
    <row r="245" spans="1:29" s="299" customFormat="1" x14ac:dyDescent="0.25">
      <c r="A245" s="241"/>
      <c r="B245" s="656" t="s">
        <v>65</v>
      </c>
      <c r="C245" s="657" t="s">
        <v>883</v>
      </c>
      <c r="D245" s="667" t="s">
        <v>850</v>
      </c>
      <c r="E245" s="659">
        <v>23</v>
      </c>
      <c r="F245" s="640">
        <v>811204.58</v>
      </c>
      <c r="G245" s="639">
        <v>637.65</v>
      </c>
      <c r="H245" s="660">
        <v>1272.18</v>
      </c>
      <c r="I245" s="650">
        <v>4</v>
      </c>
      <c r="J245" s="651">
        <v>92775.75</v>
      </c>
      <c r="K245" s="650">
        <v>72.25</v>
      </c>
      <c r="L245" s="746">
        <v>1284.0899999999999</v>
      </c>
      <c r="M245" s="370">
        <v>4</v>
      </c>
      <c r="N245" s="777">
        <v>104972.43000000001</v>
      </c>
      <c r="O245" s="390">
        <v>108.07000000000001</v>
      </c>
      <c r="P245" s="362">
        <v>971.34</v>
      </c>
      <c r="Q245" s="373">
        <v>7</v>
      </c>
      <c r="R245" s="383">
        <v>210222.21</v>
      </c>
      <c r="S245" s="390">
        <v>198.71</v>
      </c>
      <c r="T245" s="362">
        <v>1057.93</v>
      </c>
      <c r="U245" s="378">
        <v>6</v>
      </c>
      <c r="V245" s="383">
        <v>187819.19</v>
      </c>
      <c r="W245" s="390">
        <v>121.82</v>
      </c>
      <c r="X245" s="363">
        <v>1541.78</v>
      </c>
      <c r="Y245" s="398">
        <v>2</v>
      </c>
      <c r="Z245" s="381">
        <v>215415</v>
      </c>
      <c r="AA245" s="393">
        <v>136.80000000000001</v>
      </c>
      <c r="AB245" s="360">
        <v>1574.67</v>
      </c>
      <c r="AC245" s="749"/>
    </row>
    <row r="246" spans="1:29" s="299" customFormat="1" x14ac:dyDescent="0.25">
      <c r="A246" s="241"/>
      <c r="B246" s="656" t="s">
        <v>884</v>
      </c>
      <c r="C246" s="657" t="s">
        <v>885</v>
      </c>
      <c r="D246" s="667" t="s">
        <v>850</v>
      </c>
      <c r="E246" s="659">
        <v>32</v>
      </c>
      <c r="F246" s="640">
        <v>936692.4800000001</v>
      </c>
      <c r="G246" s="639">
        <v>542.01</v>
      </c>
      <c r="H246" s="660">
        <v>1728.18</v>
      </c>
      <c r="I246" s="650">
        <v>9</v>
      </c>
      <c r="J246" s="651">
        <v>256129.2</v>
      </c>
      <c r="K246" s="650">
        <v>124.46</v>
      </c>
      <c r="L246" s="746">
        <v>2057.92</v>
      </c>
      <c r="M246" s="370">
        <v>7</v>
      </c>
      <c r="N246" s="777">
        <v>245892.53</v>
      </c>
      <c r="O246" s="390">
        <v>153.44</v>
      </c>
      <c r="P246" s="362">
        <v>1602.53</v>
      </c>
      <c r="Q246" s="373">
        <v>8</v>
      </c>
      <c r="R246" s="383">
        <v>208857.13999999998</v>
      </c>
      <c r="S246" s="390">
        <v>137.4</v>
      </c>
      <c r="T246" s="362">
        <v>1520.07</v>
      </c>
      <c r="U246" s="378">
        <v>8</v>
      </c>
      <c r="V246" s="383">
        <v>225813.61000000002</v>
      </c>
      <c r="W246" s="390">
        <v>126.71</v>
      </c>
      <c r="X246" s="363">
        <v>1782.13</v>
      </c>
      <c r="Y246" s="398"/>
      <c r="Z246" s="381"/>
      <c r="AA246" s="393"/>
      <c r="AB246" s="360"/>
      <c r="AC246" s="749"/>
    </row>
    <row r="247" spans="1:29" s="299" customFormat="1" x14ac:dyDescent="0.25">
      <c r="A247" s="241"/>
      <c r="B247" s="656" t="s">
        <v>34</v>
      </c>
      <c r="C247" s="657" t="s">
        <v>886</v>
      </c>
      <c r="D247" s="667" t="s">
        <v>870</v>
      </c>
      <c r="E247" s="659">
        <v>10</v>
      </c>
      <c r="F247" s="640">
        <v>85690.160000000018</v>
      </c>
      <c r="G247" s="639">
        <v>116</v>
      </c>
      <c r="H247" s="660">
        <v>738.71</v>
      </c>
      <c r="I247" s="650">
        <v>1</v>
      </c>
      <c r="J247" s="651">
        <v>13900</v>
      </c>
      <c r="K247" s="650">
        <v>20</v>
      </c>
      <c r="L247" s="746">
        <v>695</v>
      </c>
      <c r="M247" s="370">
        <v>2</v>
      </c>
      <c r="N247" s="777">
        <v>28053.46</v>
      </c>
      <c r="O247" s="390">
        <v>38</v>
      </c>
      <c r="P247" s="362">
        <v>738.25</v>
      </c>
      <c r="Q247" s="373">
        <v>5</v>
      </c>
      <c r="R247" s="383">
        <v>30994.699999999997</v>
      </c>
      <c r="S247" s="390">
        <v>42</v>
      </c>
      <c r="T247" s="362">
        <v>737.97</v>
      </c>
      <c r="U247" s="378">
        <v>2</v>
      </c>
      <c r="V247" s="383">
        <v>12742</v>
      </c>
      <c r="W247" s="390">
        <v>16</v>
      </c>
      <c r="X247" s="363">
        <v>796.38</v>
      </c>
      <c r="Y247" s="398"/>
      <c r="Z247" s="381"/>
      <c r="AA247" s="393"/>
      <c r="AB247" s="360"/>
      <c r="AC247" s="749"/>
    </row>
    <row r="248" spans="1:29" s="299" customFormat="1" x14ac:dyDescent="0.25">
      <c r="A248" s="241"/>
      <c r="B248" s="656" t="s">
        <v>445</v>
      </c>
      <c r="C248" s="657" t="s">
        <v>887</v>
      </c>
      <c r="D248" s="667" t="s">
        <v>870</v>
      </c>
      <c r="E248" s="659">
        <v>4</v>
      </c>
      <c r="F248" s="640">
        <v>22875.480000000003</v>
      </c>
      <c r="G248" s="639">
        <v>29</v>
      </c>
      <c r="H248" s="660">
        <v>788.81</v>
      </c>
      <c r="I248" s="650">
        <v>2</v>
      </c>
      <c r="J248" s="651">
        <v>6916.5599999999995</v>
      </c>
      <c r="K248" s="650">
        <v>8</v>
      </c>
      <c r="L248" s="746">
        <v>864.57</v>
      </c>
      <c r="M248" s="370"/>
      <c r="N248" s="777"/>
      <c r="O248" s="390"/>
      <c r="P248" s="362"/>
      <c r="Q248" s="373">
        <v>2</v>
      </c>
      <c r="R248" s="383">
        <v>15958.92</v>
      </c>
      <c r="S248" s="390">
        <v>21</v>
      </c>
      <c r="T248" s="362">
        <v>759.95</v>
      </c>
      <c r="U248" s="378"/>
      <c r="V248" s="383"/>
      <c r="W248" s="390"/>
      <c r="X248" s="363"/>
      <c r="Y248" s="398"/>
      <c r="Z248" s="381"/>
      <c r="AA248" s="393"/>
      <c r="AB248" s="360"/>
      <c r="AC248" s="749"/>
    </row>
    <row r="249" spans="1:29" s="299" customFormat="1" x14ac:dyDescent="0.25">
      <c r="A249" s="241"/>
      <c r="B249" s="656" t="s">
        <v>447</v>
      </c>
      <c r="C249" s="657" t="s">
        <v>888</v>
      </c>
      <c r="D249" s="667" t="s">
        <v>870</v>
      </c>
      <c r="E249" s="659">
        <v>2</v>
      </c>
      <c r="F249" s="640">
        <v>19239.599999999999</v>
      </c>
      <c r="G249" s="639">
        <v>22</v>
      </c>
      <c r="H249" s="660">
        <v>874.53</v>
      </c>
      <c r="I249" s="650">
        <v>1</v>
      </c>
      <c r="J249" s="651">
        <v>11739.6</v>
      </c>
      <c r="K249" s="650">
        <v>12</v>
      </c>
      <c r="L249" s="746">
        <v>978.3</v>
      </c>
      <c r="M249" s="370"/>
      <c r="N249" s="777"/>
      <c r="O249" s="390"/>
      <c r="P249" s="362"/>
      <c r="Q249" s="373">
        <v>1</v>
      </c>
      <c r="R249" s="383">
        <v>7500</v>
      </c>
      <c r="S249" s="390">
        <v>10</v>
      </c>
      <c r="T249" s="362">
        <v>750</v>
      </c>
      <c r="U249" s="378"/>
      <c r="V249" s="383"/>
      <c r="W249" s="390"/>
      <c r="X249" s="363"/>
      <c r="Y249" s="398"/>
      <c r="Z249" s="381"/>
      <c r="AA249" s="393"/>
      <c r="AB249" s="360"/>
      <c r="AC249" s="749"/>
    </row>
    <row r="250" spans="1:29" s="299" customFormat="1" x14ac:dyDescent="0.25">
      <c r="A250" s="241"/>
      <c r="B250" s="656" t="s">
        <v>992</v>
      </c>
      <c r="C250" s="657" t="s">
        <v>993</v>
      </c>
      <c r="D250" s="667" t="s">
        <v>870</v>
      </c>
      <c r="E250" s="659">
        <v>1</v>
      </c>
      <c r="F250" s="640">
        <v>4768.32</v>
      </c>
      <c r="G250" s="639">
        <v>6</v>
      </c>
      <c r="H250" s="660">
        <v>794.72</v>
      </c>
      <c r="I250" s="650">
        <v>1</v>
      </c>
      <c r="J250" s="651">
        <v>4768.32</v>
      </c>
      <c r="K250" s="650">
        <v>6</v>
      </c>
      <c r="L250" s="746">
        <v>794.72</v>
      </c>
      <c r="M250" s="370"/>
      <c r="N250" s="777"/>
      <c r="O250" s="390"/>
      <c r="P250" s="362"/>
      <c r="Q250" s="373"/>
      <c r="R250" s="383"/>
      <c r="S250" s="390"/>
      <c r="T250" s="362"/>
      <c r="U250" s="378"/>
      <c r="V250" s="383"/>
      <c r="W250" s="390"/>
      <c r="X250" s="363"/>
      <c r="Y250" s="398"/>
      <c r="Z250" s="381"/>
      <c r="AA250" s="393"/>
      <c r="AB250" s="360"/>
      <c r="AC250" s="749"/>
    </row>
    <row r="251" spans="1:29" s="299" customFormat="1" x14ac:dyDescent="0.25">
      <c r="A251" s="241"/>
      <c r="B251" s="656" t="s">
        <v>772</v>
      </c>
      <c r="C251" s="657" t="s">
        <v>773</v>
      </c>
      <c r="D251" s="667" t="s">
        <v>870</v>
      </c>
      <c r="E251" s="659">
        <v>2</v>
      </c>
      <c r="F251" s="640">
        <v>2868.12</v>
      </c>
      <c r="G251" s="639">
        <v>20</v>
      </c>
      <c r="H251" s="660">
        <v>143.41</v>
      </c>
      <c r="I251" s="650">
        <v>1</v>
      </c>
      <c r="J251" s="651">
        <v>2176</v>
      </c>
      <c r="K251" s="650">
        <v>16</v>
      </c>
      <c r="L251" s="746">
        <v>136</v>
      </c>
      <c r="M251" s="370"/>
      <c r="N251" s="777"/>
      <c r="O251" s="390"/>
      <c r="P251" s="362"/>
      <c r="Q251" s="373">
        <v>1</v>
      </c>
      <c r="R251" s="383">
        <v>692.12</v>
      </c>
      <c r="S251" s="390">
        <v>4</v>
      </c>
      <c r="T251" s="362">
        <v>173.03</v>
      </c>
      <c r="U251" s="378"/>
      <c r="V251" s="383"/>
      <c r="W251" s="390"/>
      <c r="X251" s="363"/>
      <c r="Y251" s="398"/>
      <c r="Z251" s="381"/>
      <c r="AA251" s="393"/>
      <c r="AB251" s="360"/>
      <c r="AC251" s="749"/>
    </row>
    <row r="252" spans="1:29" s="299" customFormat="1" x14ac:dyDescent="0.25">
      <c r="A252" s="241"/>
      <c r="B252" s="656" t="s">
        <v>994</v>
      </c>
      <c r="C252" s="657" t="s">
        <v>995</v>
      </c>
      <c r="D252" s="667" t="s">
        <v>870</v>
      </c>
      <c r="E252" s="659">
        <v>2</v>
      </c>
      <c r="F252" s="640">
        <v>14193.04</v>
      </c>
      <c r="G252" s="639">
        <v>88</v>
      </c>
      <c r="H252" s="660">
        <v>161.28</v>
      </c>
      <c r="I252" s="650">
        <v>1</v>
      </c>
      <c r="J252" s="651">
        <v>11106.44</v>
      </c>
      <c r="K252" s="650">
        <v>68</v>
      </c>
      <c r="L252" s="746">
        <v>163.33000000000001</v>
      </c>
      <c r="M252" s="370">
        <v>1</v>
      </c>
      <c r="N252" s="777">
        <v>3086.6</v>
      </c>
      <c r="O252" s="390">
        <v>20</v>
      </c>
      <c r="P252" s="362">
        <v>154.33000000000001</v>
      </c>
      <c r="Q252" s="373"/>
      <c r="R252" s="383"/>
      <c r="S252" s="390"/>
      <c r="T252" s="362"/>
      <c r="U252" s="378"/>
      <c r="V252" s="383"/>
      <c r="W252" s="390"/>
      <c r="X252" s="363"/>
      <c r="Y252" s="398"/>
      <c r="Z252" s="381"/>
      <c r="AA252" s="393"/>
      <c r="AB252" s="360"/>
      <c r="AC252" s="749"/>
    </row>
    <row r="253" spans="1:29" s="299" customFormat="1" x14ac:dyDescent="0.25">
      <c r="A253" s="241"/>
      <c r="B253" s="656" t="s">
        <v>449</v>
      </c>
      <c r="C253" s="657" t="s">
        <v>450</v>
      </c>
      <c r="D253" s="667" t="s">
        <v>889</v>
      </c>
      <c r="E253" s="659">
        <v>11</v>
      </c>
      <c r="F253" s="640">
        <v>12562.68</v>
      </c>
      <c r="G253" s="639">
        <v>34</v>
      </c>
      <c r="H253" s="660">
        <v>369.49</v>
      </c>
      <c r="I253" s="650"/>
      <c r="J253" s="651"/>
      <c r="K253" s="650"/>
      <c r="L253" s="746"/>
      <c r="M253" s="370">
        <v>2</v>
      </c>
      <c r="N253" s="777">
        <v>766.67000000000007</v>
      </c>
      <c r="O253" s="390">
        <v>2</v>
      </c>
      <c r="P253" s="362">
        <v>383.34</v>
      </c>
      <c r="Q253" s="373">
        <v>5</v>
      </c>
      <c r="R253" s="383">
        <v>8799.98</v>
      </c>
      <c r="S253" s="390">
        <v>25</v>
      </c>
      <c r="T253" s="362">
        <v>352</v>
      </c>
      <c r="U253" s="378">
        <v>4</v>
      </c>
      <c r="V253" s="383">
        <v>2996.03</v>
      </c>
      <c r="W253" s="390">
        <v>7</v>
      </c>
      <c r="X253" s="363">
        <v>428</v>
      </c>
      <c r="Y253" s="398"/>
      <c r="Z253" s="381"/>
      <c r="AA253" s="393"/>
      <c r="AB253" s="360"/>
      <c r="AC253" s="749"/>
    </row>
    <row r="254" spans="1:29" s="299" customFormat="1" x14ac:dyDescent="0.25">
      <c r="A254" s="241"/>
      <c r="B254" s="656" t="s">
        <v>451</v>
      </c>
      <c r="C254" s="657" t="s">
        <v>890</v>
      </c>
      <c r="D254" s="667" t="s">
        <v>870</v>
      </c>
      <c r="E254" s="659">
        <v>1</v>
      </c>
      <c r="F254" s="640">
        <v>3456.61</v>
      </c>
      <c r="G254" s="639">
        <v>17</v>
      </c>
      <c r="H254" s="660">
        <v>203.33</v>
      </c>
      <c r="I254" s="650"/>
      <c r="J254" s="651"/>
      <c r="K254" s="650"/>
      <c r="L254" s="746"/>
      <c r="M254" s="370"/>
      <c r="N254" s="777"/>
      <c r="O254" s="390"/>
      <c r="P254" s="362"/>
      <c r="Q254" s="373"/>
      <c r="R254" s="383"/>
      <c r="S254" s="390"/>
      <c r="T254" s="362"/>
      <c r="U254" s="378">
        <v>1</v>
      </c>
      <c r="V254" s="383">
        <v>3456.61</v>
      </c>
      <c r="W254" s="390">
        <v>17</v>
      </c>
      <c r="X254" s="363">
        <v>203.33</v>
      </c>
      <c r="Y254" s="398"/>
      <c r="Z254" s="381"/>
      <c r="AA254" s="393"/>
      <c r="AB254" s="360"/>
      <c r="AC254" s="749"/>
    </row>
    <row r="255" spans="1:29" s="299" customFormat="1" x14ac:dyDescent="0.25">
      <c r="A255" s="241"/>
      <c r="B255" s="656" t="s">
        <v>52</v>
      </c>
      <c r="C255" s="657" t="s">
        <v>891</v>
      </c>
      <c r="D255" s="667" t="s">
        <v>870</v>
      </c>
      <c r="E255" s="659">
        <v>31</v>
      </c>
      <c r="F255" s="640">
        <v>266363.79000000004</v>
      </c>
      <c r="G255" s="639">
        <v>1532</v>
      </c>
      <c r="H255" s="660">
        <v>173.87</v>
      </c>
      <c r="I255" s="650">
        <v>7</v>
      </c>
      <c r="J255" s="651">
        <v>27368.16</v>
      </c>
      <c r="K255" s="650">
        <v>150</v>
      </c>
      <c r="L255" s="746">
        <v>182.45</v>
      </c>
      <c r="M255" s="370">
        <v>6</v>
      </c>
      <c r="N255" s="777">
        <v>30780.34</v>
      </c>
      <c r="O255" s="390">
        <v>193</v>
      </c>
      <c r="P255" s="362">
        <v>159.47999999999999</v>
      </c>
      <c r="Q255" s="373">
        <v>10</v>
      </c>
      <c r="R255" s="383">
        <v>114959.29999999999</v>
      </c>
      <c r="S255" s="390">
        <v>720</v>
      </c>
      <c r="T255" s="362">
        <v>159.66999999999999</v>
      </c>
      <c r="U255" s="378">
        <v>8</v>
      </c>
      <c r="V255" s="383">
        <v>93255.989999999991</v>
      </c>
      <c r="W255" s="390">
        <v>469</v>
      </c>
      <c r="X255" s="363">
        <v>198.84</v>
      </c>
      <c r="Y255" s="398"/>
      <c r="Z255" s="381"/>
      <c r="AA255" s="393"/>
      <c r="AB255" s="360"/>
      <c r="AC255" s="749"/>
    </row>
    <row r="256" spans="1:29" s="299" customFormat="1" x14ac:dyDescent="0.25">
      <c r="A256" s="241"/>
      <c r="B256" s="656" t="s">
        <v>1028</v>
      </c>
      <c r="C256" s="657" t="s">
        <v>1029</v>
      </c>
      <c r="D256" s="667" t="s">
        <v>801</v>
      </c>
      <c r="E256" s="659">
        <v>1</v>
      </c>
      <c r="F256" s="640">
        <v>2069.2800000000002</v>
      </c>
      <c r="G256" s="639">
        <v>16</v>
      </c>
      <c r="H256" s="660">
        <v>129.33000000000001</v>
      </c>
      <c r="I256" s="650"/>
      <c r="J256" s="651"/>
      <c r="K256" s="650"/>
      <c r="L256" s="746"/>
      <c r="M256" s="370">
        <v>1</v>
      </c>
      <c r="N256" s="777">
        <v>2069.2800000000002</v>
      </c>
      <c r="O256" s="390">
        <v>16</v>
      </c>
      <c r="P256" s="362">
        <v>129.33000000000001</v>
      </c>
      <c r="Q256" s="373"/>
      <c r="R256" s="383"/>
      <c r="S256" s="390"/>
      <c r="T256" s="362"/>
      <c r="U256" s="378"/>
      <c r="V256" s="383"/>
      <c r="W256" s="390"/>
      <c r="X256" s="363"/>
      <c r="Y256" s="398"/>
      <c r="Z256" s="381"/>
      <c r="AA256" s="393"/>
      <c r="AB256" s="360"/>
      <c r="AC256" s="749"/>
    </row>
    <row r="257" spans="1:29" s="299" customFormat="1" x14ac:dyDescent="0.25">
      <c r="A257" s="241"/>
      <c r="B257" s="656" t="s">
        <v>69</v>
      </c>
      <c r="C257" s="657" t="s">
        <v>68</v>
      </c>
      <c r="D257" s="667" t="s">
        <v>801</v>
      </c>
      <c r="E257" s="659">
        <v>28</v>
      </c>
      <c r="F257" s="640">
        <v>1754418.7300000002</v>
      </c>
      <c r="G257" s="639">
        <v>17317.199999999997</v>
      </c>
      <c r="H257" s="660">
        <v>101.31</v>
      </c>
      <c r="I257" s="650">
        <v>6</v>
      </c>
      <c r="J257" s="651">
        <v>345070.76999999996</v>
      </c>
      <c r="K257" s="650">
        <v>3370</v>
      </c>
      <c r="L257" s="746">
        <v>102.39</v>
      </c>
      <c r="M257" s="370">
        <v>5</v>
      </c>
      <c r="N257" s="777">
        <v>158689.5</v>
      </c>
      <c r="O257" s="390">
        <v>1500</v>
      </c>
      <c r="P257" s="362">
        <v>105.79</v>
      </c>
      <c r="Q257" s="373">
        <v>8</v>
      </c>
      <c r="R257" s="383">
        <v>443236.14</v>
      </c>
      <c r="S257" s="390">
        <v>4460.8999999999996</v>
      </c>
      <c r="T257" s="362">
        <v>99.36</v>
      </c>
      <c r="U257" s="378">
        <v>9</v>
      </c>
      <c r="V257" s="383">
        <v>807422.32000000007</v>
      </c>
      <c r="W257" s="390">
        <v>7986.2999999999993</v>
      </c>
      <c r="X257" s="363">
        <v>101.1</v>
      </c>
      <c r="Y257" s="398"/>
      <c r="Z257" s="381"/>
      <c r="AA257" s="393"/>
      <c r="AB257" s="360"/>
      <c r="AC257" s="749"/>
    </row>
    <row r="258" spans="1:29" s="299" customFormat="1" x14ac:dyDescent="0.25">
      <c r="A258" s="241"/>
      <c r="B258" s="656" t="s">
        <v>892</v>
      </c>
      <c r="C258" s="657" t="s">
        <v>893</v>
      </c>
      <c r="D258" s="667" t="s">
        <v>801</v>
      </c>
      <c r="E258" s="659">
        <v>3</v>
      </c>
      <c r="F258" s="640">
        <v>145204.83000000002</v>
      </c>
      <c r="G258" s="639">
        <v>512.79999999999995</v>
      </c>
      <c r="H258" s="660">
        <v>283.16000000000003</v>
      </c>
      <c r="I258" s="650">
        <v>1</v>
      </c>
      <c r="J258" s="651">
        <v>97030</v>
      </c>
      <c r="K258" s="650">
        <v>310</v>
      </c>
      <c r="L258" s="746">
        <v>313</v>
      </c>
      <c r="M258" s="370">
        <v>1</v>
      </c>
      <c r="N258" s="777">
        <v>7773.26</v>
      </c>
      <c r="O258" s="390">
        <v>22</v>
      </c>
      <c r="P258" s="362">
        <v>353.33</v>
      </c>
      <c r="Q258" s="373"/>
      <c r="R258" s="383"/>
      <c r="S258" s="390"/>
      <c r="T258" s="362"/>
      <c r="U258" s="378">
        <v>1</v>
      </c>
      <c r="V258" s="383">
        <v>40401.57</v>
      </c>
      <c r="W258" s="390">
        <v>180.8</v>
      </c>
      <c r="X258" s="363">
        <v>223.46</v>
      </c>
      <c r="Y258" s="398"/>
      <c r="Z258" s="381"/>
      <c r="AA258" s="393"/>
      <c r="AB258" s="360"/>
      <c r="AC258" s="749"/>
    </row>
    <row r="259" spans="1:29" s="299" customFormat="1" x14ac:dyDescent="0.25">
      <c r="A259" s="241"/>
      <c r="B259" s="656" t="s">
        <v>894</v>
      </c>
      <c r="C259" s="657" t="s">
        <v>895</v>
      </c>
      <c r="D259" s="667" t="s">
        <v>736</v>
      </c>
      <c r="E259" s="659">
        <v>30</v>
      </c>
      <c r="F259" s="640">
        <v>968738.09000000008</v>
      </c>
      <c r="G259" s="639">
        <v>232</v>
      </c>
      <c r="H259" s="660">
        <v>4175.6000000000004</v>
      </c>
      <c r="I259" s="650">
        <v>8</v>
      </c>
      <c r="J259" s="651">
        <v>262494.95999999996</v>
      </c>
      <c r="K259" s="650">
        <v>61</v>
      </c>
      <c r="L259" s="746">
        <v>4303.2</v>
      </c>
      <c r="M259" s="370">
        <v>7</v>
      </c>
      <c r="N259" s="777">
        <v>117413.61000000002</v>
      </c>
      <c r="O259" s="390">
        <v>28</v>
      </c>
      <c r="P259" s="362">
        <v>4193.34</v>
      </c>
      <c r="Q259" s="373">
        <v>7</v>
      </c>
      <c r="R259" s="383">
        <v>327814.42000000004</v>
      </c>
      <c r="S259" s="390">
        <v>85</v>
      </c>
      <c r="T259" s="362">
        <v>3856.64</v>
      </c>
      <c r="U259" s="378">
        <v>8</v>
      </c>
      <c r="V259" s="383">
        <v>261015.1</v>
      </c>
      <c r="W259" s="390">
        <v>58</v>
      </c>
      <c r="X259" s="363">
        <v>4500.26</v>
      </c>
      <c r="Y259" s="398"/>
      <c r="Z259" s="381"/>
      <c r="AA259" s="393"/>
      <c r="AB259" s="360"/>
      <c r="AC259" s="749"/>
    </row>
    <row r="260" spans="1:29" s="299" customFormat="1" x14ac:dyDescent="0.25">
      <c r="A260" s="241"/>
      <c r="B260" s="656" t="s">
        <v>458</v>
      </c>
      <c r="C260" s="657" t="s">
        <v>459</v>
      </c>
      <c r="D260" s="667" t="s">
        <v>801</v>
      </c>
      <c r="E260" s="659">
        <v>2</v>
      </c>
      <c r="F260" s="640">
        <v>259564.5</v>
      </c>
      <c r="G260" s="639">
        <v>5050</v>
      </c>
      <c r="H260" s="660">
        <v>51.4</v>
      </c>
      <c r="I260" s="650"/>
      <c r="J260" s="651"/>
      <c r="K260" s="650"/>
      <c r="L260" s="746"/>
      <c r="M260" s="370"/>
      <c r="N260" s="777"/>
      <c r="O260" s="390"/>
      <c r="P260" s="362"/>
      <c r="Q260" s="373">
        <v>2</v>
      </c>
      <c r="R260" s="383">
        <v>259564.5</v>
      </c>
      <c r="S260" s="390">
        <v>5050</v>
      </c>
      <c r="T260" s="362">
        <v>51.4</v>
      </c>
      <c r="U260" s="378"/>
      <c r="V260" s="383"/>
      <c r="W260" s="390"/>
      <c r="X260" s="363"/>
      <c r="Y260" s="398"/>
      <c r="Z260" s="381"/>
      <c r="AA260" s="393"/>
      <c r="AB260" s="360"/>
      <c r="AC260" s="749"/>
    </row>
    <row r="261" spans="1:29" s="299" customFormat="1" x14ac:dyDescent="0.25">
      <c r="A261" s="241"/>
      <c r="B261" s="656" t="s">
        <v>460</v>
      </c>
      <c r="C261" s="657" t="s">
        <v>461</v>
      </c>
      <c r="D261" s="667" t="s">
        <v>801</v>
      </c>
      <c r="E261" s="659">
        <v>5</v>
      </c>
      <c r="F261" s="640">
        <v>67134.100000000006</v>
      </c>
      <c r="G261" s="639">
        <v>725</v>
      </c>
      <c r="H261" s="660">
        <v>92.6</v>
      </c>
      <c r="I261" s="650">
        <v>1</v>
      </c>
      <c r="J261" s="651">
        <v>25585</v>
      </c>
      <c r="K261" s="650">
        <v>215</v>
      </c>
      <c r="L261" s="746">
        <v>119</v>
      </c>
      <c r="M261" s="370"/>
      <c r="N261" s="777"/>
      <c r="O261" s="390"/>
      <c r="P261" s="362"/>
      <c r="Q261" s="373">
        <v>3</v>
      </c>
      <c r="R261" s="383">
        <v>17849.099999999999</v>
      </c>
      <c r="S261" s="390">
        <v>210</v>
      </c>
      <c r="T261" s="362">
        <v>85</v>
      </c>
      <c r="U261" s="378"/>
      <c r="V261" s="383"/>
      <c r="W261" s="390"/>
      <c r="X261" s="363"/>
      <c r="Y261" s="398">
        <v>1</v>
      </c>
      <c r="Z261" s="381">
        <v>23700</v>
      </c>
      <c r="AA261" s="393">
        <v>300</v>
      </c>
      <c r="AB261" s="360">
        <v>79</v>
      </c>
      <c r="AC261" s="749"/>
    </row>
    <row r="262" spans="1:29" s="299" customFormat="1" x14ac:dyDescent="0.25">
      <c r="A262" s="241"/>
      <c r="B262" s="656" t="s">
        <v>462</v>
      </c>
      <c r="C262" s="657" t="s">
        <v>463</v>
      </c>
      <c r="D262" s="667" t="s">
        <v>870</v>
      </c>
      <c r="E262" s="659">
        <v>1</v>
      </c>
      <c r="F262" s="640">
        <v>8140.2</v>
      </c>
      <c r="G262" s="639">
        <v>60</v>
      </c>
      <c r="H262" s="660">
        <v>135.66999999999999</v>
      </c>
      <c r="I262" s="650">
        <v>1</v>
      </c>
      <c r="J262" s="651">
        <v>8140.2</v>
      </c>
      <c r="K262" s="650">
        <v>60</v>
      </c>
      <c r="L262" s="746">
        <v>135.66999999999999</v>
      </c>
      <c r="M262" s="370"/>
      <c r="N262" s="777"/>
      <c r="O262" s="390"/>
      <c r="P262" s="362"/>
      <c r="Q262" s="373"/>
      <c r="R262" s="383"/>
      <c r="S262" s="390"/>
      <c r="T262" s="362"/>
      <c r="U262" s="378"/>
      <c r="V262" s="383"/>
      <c r="W262" s="390"/>
      <c r="X262" s="363"/>
      <c r="Y262" s="398"/>
      <c r="Z262" s="381"/>
      <c r="AA262" s="393"/>
      <c r="AB262" s="360"/>
      <c r="AC262" s="749"/>
    </row>
    <row r="263" spans="1:29" s="299" customFormat="1" x14ac:dyDescent="0.25">
      <c r="A263" s="241"/>
      <c r="B263" s="656" t="s">
        <v>67</v>
      </c>
      <c r="C263" s="657" t="s">
        <v>66</v>
      </c>
      <c r="D263" s="667" t="s">
        <v>801</v>
      </c>
      <c r="E263" s="659">
        <v>32</v>
      </c>
      <c r="F263" s="640">
        <v>512981.85</v>
      </c>
      <c r="G263" s="639">
        <v>32853.300000000003</v>
      </c>
      <c r="H263" s="660">
        <v>15.61</v>
      </c>
      <c r="I263" s="650">
        <v>8</v>
      </c>
      <c r="J263" s="651">
        <v>174786.92</v>
      </c>
      <c r="K263" s="650">
        <v>11614</v>
      </c>
      <c r="L263" s="746">
        <v>15.05</v>
      </c>
      <c r="M263" s="370">
        <v>6</v>
      </c>
      <c r="N263" s="777">
        <v>77713.77</v>
      </c>
      <c r="O263" s="390">
        <v>3175</v>
      </c>
      <c r="P263" s="362">
        <v>24.48</v>
      </c>
      <c r="Q263" s="373">
        <v>10</v>
      </c>
      <c r="R263" s="383">
        <v>137202.13999999998</v>
      </c>
      <c r="S263" s="390">
        <v>7368.3</v>
      </c>
      <c r="T263" s="362">
        <v>18.62</v>
      </c>
      <c r="U263" s="378">
        <v>8</v>
      </c>
      <c r="V263" s="383">
        <v>123279.02</v>
      </c>
      <c r="W263" s="390">
        <v>10696</v>
      </c>
      <c r="X263" s="363">
        <v>11.53</v>
      </c>
      <c r="Y263" s="398"/>
      <c r="Z263" s="381"/>
      <c r="AA263" s="393"/>
      <c r="AB263" s="360"/>
      <c r="AC263" s="749"/>
    </row>
    <row r="264" spans="1:29" s="299" customFormat="1" x14ac:dyDescent="0.25">
      <c r="A264" s="241"/>
      <c r="B264" s="656" t="s">
        <v>70</v>
      </c>
      <c r="C264" s="657" t="s">
        <v>898</v>
      </c>
      <c r="D264" s="667" t="s">
        <v>870</v>
      </c>
      <c r="E264" s="659">
        <v>43</v>
      </c>
      <c r="F264" s="640">
        <v>587770.94999999984</v>
      </c>
      <c r="G264" s="639">
        <v>8967</v>
      </c>
      <c r="H264" s="660">
        <v>65.55</v>
      </c>
      <c r="I264" s="650">
        <v>11</v>
      </c>
      <c r="J264" s="651">
        <v>111521.67999999998</v>
      </c>
      <c r="K264" s="650">
        <v>1631</v>
      </c>
      <c r="L264" s="746">
        <v>68.38</v>
      </c>
      <c r="M264" s="370">
        <v>8</v>
      </c>
      <c r="N264" s="777">
        <v>120511.71</v>
      </c>
      <c r="O264" s="390">
        <v>1654</v>
      </c>
      <c r="P264" s="362">
        <v>72.86</v>
      </c>
      <c r="Q264" s="373">
        <v>11</v>
      </c>
      <c r="R264" s="383">
        <v>212830.91</v>
      </c>
      <c r="S264" s="390">
        <v>3484</v>
      </c>
      <c r="T264" s="362">
        <v>61.09</v>
      </c>
      <c r="U264" s="378">
        <v>11</v>
      </c>
      <c r="V264" s="383">
        <v>124410.23000000001</v>
      </c>
      <c r="W264" s="390">
        <v>1992</v>
      </c>
      <c r="X264" s="363">
        <v>62.45</v>
      </c>
      <c r="Y264" s="398">
        <v>2</v>
      </c>
      <c r="Z264" s="381">
        <v>18496.419999999998</v>
      </c>
      <c r="AA264" s="393">
        <v>206</v>
      </c>
      <c r="AB264" s="360">
        <v>89.79</v>
      </c>
      <c r="AC264" s="749"/>
    </row>
    <row r="265" spans="1:29" s="299" customFormat="1" x14ac:dyDescent="0.25">
      <c r="A265" s="241"/>
      <c r="B265" s="656" t="s">
        <v>73</v>
      </c>
      <c r="C265" s="657" t="s">
        <v>72</v>
      </c>
      <c r="D265" s="667" t="s">
        <v>801</v>
      </c>
      <c r="E265" s="659">
        <v>19</v>
      </c>
      <c r="F265" s="640">
        <v>985840.55</v>
      </c>
      <c r="G265" s="639">
        <v>46795</v>
      </c>
      <c r="H265" s="660">
        <v>21.07</v>
      </c>
      <c r="I265" s="650">
        <v>3</v>
      </c>
      <c r="J265" s="651">
        <v>228887.5</v>
      </c>
      <c r="K265" s="650">
        <v>11150</v>
      </c>
      <c r="L265" s="746">
        <v>20.53</v>
      </c>
      <c r="M265" s="370">
        <v>4</v>
      </c>
      <c r="N265" s="777">
        <v>216250.4</v>
      </c>
      <c r="O265" s="390">
        <v>8125</v>
      </c>
      <c r="P265" s="362">
        <v>26.62</v>
      </c>
      <c r="Q265" s="373">
        <v>9</v>
      </c>
      <c r="R265" s="383">
        <v>339534.45</v>
      </c>
      <c r="S265" s="390">
        <v>18950</v>
      </c>
      <c r="T265" s="362">
        <v>17.920000000000002</v>
      </c>
      <c r="U265" s="378">
        <v>3</v>
      </c>
      <c r="V265" s="383">
        <v>201168.19999999998</v>
      </c>
      <c r="W265" s="390">
        <v>8570</v>
      </c>
      <c r="X265" s="363">
        <v>23.47</v>
      </c>
      <c r="Y265" s="398"/>
      <c r="Z265" s="381"/>
      <c r="AA265" s="393"/>
      <c r="AB265" s="360"/>
      <c r="AC265" s="749"/>
    </row>
    <row r="266" spans="1:29" s="299" customFormat="1" x14ac:dyDescent="0.25">
      <c r="A266" s="241"/>
      <c r="B266" s="656" t="s">
        <v>77</v>
      </c>
      <c r="C266" s="657" t="s">
        <v>76</v>
      </c>
      <c r="D266" s="667" t="s">
        <v>801</v>
      </c>
      <c r="E266" s="659">
        <v>20</v>
      </c>
      <c r="F266" s="640">
        <v>931362.50000000012</v>
      </c>
      <c r="G266" s="639">
        <v>76890</v>
      </c>
      <c r="H266" s="660">
        <v>12.11</v>
      </c>
      <c r="I266" s="650">
        <v>3</v>
      </c>
      <c r="J266" s="651">
        <v>300773.90000000002</v>
      </c>
      <c r="K266" s="650">
        <v>19130</v>
      </c>
      <c r="L266" s="746">
        <v>15.72</v>
      </c>
      <c r="M266" s="370">
        <v>5</v>
      </c>
      <c r="N266" s="777">
        <v>118375.5</v>
      </c>
      <c r="O266" s="390">
        <v>10580</v>
      </c>
      <c r="P266" s="362">
        <v>11.19</v>
      </c>
      <c r="Q266" s="373">
        <v>9</v>
      </c>
      <c r="R266" s="383">
        <v>262137.4</v>
      </c>
      <c r="S266" s="390">
        <v>37015</v>
      </c>
      <c r="T266" s="362">
        <v>7.08</v>
      </c>
      <c r="U266" s="378">
        <v>3</v>
      </c>
      <c r="V266" s="383">
        <v>250075.7</v>
      </c>
      <c r="W266" s="390">
        <v>10165</v>
      </c>
      <c r="X266" s="363">
        <v>24.6</v>
      </c>
      <c r="Y266" s="398"/>
      <c r="Z266" s="381"/>
      <c r="AA266" s="393"/>
      <c r="AB266" s="360"/>
      <c r="AC266" s="749"/>
    </row>
    <row r="267" spans="1:29" s="299" customFormat="1" x14ac:dyDescent="0.25">
      <c r="A267" s="241"/>
      <c r="B267" s="656" t="s">
        <v>464</v>
      </c>
      <c r="C267" s="657" t="s">
        <v>465</v>
      </c>
      <c r="D267" s="667" t="s">
        <v>736</v>
      </c>
      <c r="E267" s="659">
        <v>4</v>
      </c>
      <c r="F267" s="640">
        <v>79578.83</v>
      </c>
      <c r="G267" s="639">
        <v>46</v>
      </c>
      <c r="H267" s="660">
        <v>1729.97</v>
      </c>
      <c r="I267" s="650">
        <v>2</v>
      </c>
      <c r="J267" s="651">
        <v>77403.5</v>
      </c>
      <c r="K267" s="650">
        <v>43</v>
      </c>
      <c r="L267" s="746">
        <v>1800.08</v>
      </c>
      <c r="M267" s="370"/>
      <c r="N267" s="777"/>
      <c r="O267" s="390"/>
      <c r="P267" s="362"/>
      <c r="Q267" s="373">
        <v>2</v>
      </c>
      <c r="R267" s="383">
        <v>2175.33</v>
      </c>
      <c r="S267" s="390">
        <v>3</v>
      </c>
      <c r="T267" s="362">
        <v>725.11</v>
      </c>
      <c r="U267" s="378"/>
      <c r="V267" s="383"/>
      <c r="W267" s="390"/>
      <c r="X267" s="363"/>
      <c r="Y267" s="398"/>
      <c r="Z267" s="381"/>
      <c r="AA267" s="393"/>
      <c r="AB267" s="360"/>
      <c r="AC267" s="749"/>
    </row>
    <row r="268" spans="1:29" s="299" customFormat="1" x14ac:dyDescent="0.25">
      <c r="A268" s="241"/>
      <c r="B268" s="656" t="s">
        <v>466</v>
      </c>
      <c r="C268" s="657" t="s">
        <v>756</v>
      </c>
      <c r="D268" s="667" t="s">
        <v>736</v>
      </c>
      <c r="E268" s="659">
        <v>3</v>
      </c>
      <c r="F268" s="640">
        <v>53108.15</v>
      </c>
      <c r="G268" s="639">
        <v>82</v>
      </c>
      <c r="H268" s="660">
        <v>647.66</v>
      </c>
      <c r="I268" s="650"/>
      <c r="J268" s="651"/>
      <c r="K268" s="650"/>
      <c r="L268" s="746"/>
      <c r="M268" s="370">
        <v>1</v>
      </c>
      <c r="N268" s="777">
        <v>47195.07</v>
      </c>
      <c r="O268" s="390">
        <v>39</v>
      </c>
      <c r="P268" s="362">
        <v>1210.1300000000001</v>
      </c>
      <c r="Q268" s="373">
        <v>2</v>
      </c>
      <c r="R268" s="383">
        <v>5913.08</v>
      </c>
      <c r="S268" s="390">
        <v>43</v>
      </c>
      <c r="T268" s="362">
        <v>137.51</v>
      </c>
      <c r="U268" s="378"/>
      <c r="V268" s="383"/>
      <c r="W268" s="390"/>
      <c r="X268" s="363"/>
      <c r="Y268" s="398"/>
      <c r="Z268" s="381"/>
      <c r="AA268" s="393"/>
      <c r="AB268" s="360"/>
      <c r="AC268" s="749"/>
    </row>
    <row r="269" spans="1:29" s="299" customFormat="1" x14ac:dyDescent="0.25">
      <c r="A269" s="241"/>
      <c r="B269" s="656" t="s">
        <v>467</v>
      </c>
      <c r="C269" s="657" t="s">
        <v>899</v>
      </c>
      <c r="D269" s="667" t="s">
        <v>736</v>
      </c>
      <c r="E269" s="659">
        <v>9</v>
      </c>
      <c r="F269" s="640">
        <v>718097.76</v>
      </c>
      <c r="G269" s="639">
        <v>323</v>
      </c>
      <c r="H269" s="660">
        <v>2223.21</v>
      </c>
      <c r="I269" s="650">
        <v>3</v>
      </c>
      <c r="J269" s="651">
        <v>358597.68</v>
      </c>
      <c r="K269" s="650">
        <v>151</v>
      </c>
      <c r="L269" s="746">
        <v>2374.8200000000002</v>
      </c>
      <c r="M269" s="370">
        <v>2</v>
      </c>
      <c r="N269" s="777">
        <v>28281.65</v>
      </c>
      <c r="O269" s="390">
        <v>7</v>
      </c>
      <c r="P269" s="362">
        <v>4040.24</v>
      </c>
      <c r="Q269" s="373">
        <v>3</v>
      </c>
      <c r="R269" s="383">
        <v>323550.91000000003</v>
      </c>
      <c r="S269" s="390">
        <v>163</v>
      </c>
      <c r="T269" s="362">
        <v>1984.97</v>
      </c>
      <c r="U269" s="378">
        <v>1</v>
      </c>
      <c r="V269" s="383">
        <v>7667.52</v>
      </c>
      <c r="W269" s="390">
        <v>2</v>
      </c>
      <c r="X269" s="363">
        <v>3833.76</v>
      </c>
      <c r="Y269" s="398"/>
      <c r="Z269" s="381"/>
      <c r="AA269" s="393"/>
      <c r="AB269" s="360"/>
      <c r="AC269" s="749"/>
    </row>
    <row r="270" spans="1:29" s="299" customFormat="1" x14ac:dyDescent="0.25">
      <c r="A270" s="241"/>
      <c r="B270" s="656" t="s">
        <v>900</v>
      </c>
      <c r="C270" s="657" t="s">
        <v>901</v>
      </c>
      <c r="D270" s="667" t="s">
        <v>736</v>
      </c>
      <c r="E270" s="659">
        <v>10</v>
      </c>
      <c r="F270" s="640">
        <v>765950.46000000008</v>
      </c>
      <c r="G270" s="639">
        <v>283</v>
      </c>
      <c r="H270" s="660">
        <v>2706.54</v>
      </c>
      <c r="I270" s="650"/>
      <c r="J270" s="651"/>
      <c r="K270" s="650"/>
      <c r="L270" s="746"/>
      <c r="M270" s="370">
        <v>3</v>
      </c>
      <c r="N270" s="777">
        <v>258925.80000000002</v>
      </c>
      <c r="O270" s="390">
        <v>115</v>
      </c>
      <c r="P270" s="362">
        <v>2251.5300000000002</v>
      </c>
      <c r="Q270" s="373">
        <v>6</v>
      </c>
      <c r="R270" s="383">
        <v>442431.75</v>
      </c>
      <c r="S270" s="390">
        <v>141</v>
      </c>
      <c r="T270" s="362">
        <v>3137.81</v>
      </c>
      <c r="U270" s="378">
        <v>1</v>
      </c>
      <c r="V270" s="383">
        <v>64592.91</v>
      </c>
      <c r="W270" s="390">
        <v>27</v>
      </c>
      <c r="X270" s="363">
        <v>2392.33</v>
      </c>
      <c r="Y270" s="398"/>
      <c r="Z270" s="381"/>
      <c r="AA270" s="393"/>
      <c r="AB270" s="360"/>
      <c r="AC270" s="749"/>
    </row>
    <row r="271" spans="1:29" s="299" customFormat="1" x14ac:dyDescent="0.25">
      <c r="A271" s="241"/>
      <c r="B271" s="656" t="s">
        <v>469</v>
      </c>
      <c r="C271" s="657" t="s">
        <v>470</v>
      </c>
      <c r="D271" s="667" t="s">
        <v>736</v>
      </c>
      <c r="E271" s="659">
        <v>19</v>
      </c>
      <c r="F271" s="640">
        <v>2475315.8800000004</v>
      </c>
      <c r="G271" s="639">
        <v>718</v>
      </c>
      <c r="H271" s="660">
        <v>3447.52</v>
      </c>
      <c r="I271" s="650">
        <v>3</v>
      </c>
      <c r="J271" s="651">
        <v>514068.76</v>
      </c>
      <c r="K271" s="650">
        <v>112</v>
      </c>
      <c r="L271" s="746">
        <v>4589.8999999999996</v>
      </c>
      <c r="M271" s="370">
        <v>4</v>
      </c>
      <c r="N271" s="777">
        <v>381520.33999999997</v>
      </c>
      <c r="O271" s="390">
        <v>122</v>
      </c>
      <c r="P271" s="362">
        <v>3127.22</v>
      </c>
      <c r="Q271" s="373">
        <v>9</v>
      </c>
      <c r="R271" s="383">
        <v>951109.99</v>
      </c>
      <c r="S271" s="390">
        <v>323</v>
      </c>
      <c r="T271" s="362">
        <v>2944.61</v>
      </c>
      <c r="U271" s="378">
        <v>3</v>
      </c>
      <c r="V271" s="383">
        <v>628616.79</v>
      </c>
      <c r="W271" s="390">
        <v>161</v>
      </c>
      <c r="X271" s="363">
        <v>3904.45</v>
      </c>
      <c r="Y271" s="398"/>
      <c r="Z271" s="381"/>
      <c r="AA271" s="393"/>
      <c r="AB271" s="360"/>
      <c r="AC271" s="749"/>
    </row>
    <row r="272" spans="1:29" s="299" customFormat="1" x14ac:dyDescent="0.25">
      <c r="A272" s="241"/>
      <c r="B272" s="656" t="s">
        <v>79</v>
      </c>
      <c r="C272" s="657" t="s">
        <v>78</v>
      </c>
      <c r="D272" s="667" t="s">
        <v>902</v>
      </c>
      <c r="E272" s="659">
        <v>3</v>
      </c>
      <c r="F272" s="640">
        <v>103273.53</v>
      </c>
      <c r="G272" s="639">
        <v>42</v>
      </c>
      <c r="H272" s="660">
        <v>2458.89</v>
      </c>
      <c r="I272" s="650">
        <v>1</v>
      </c>
      <c r="J272" s="651">
        <v>101440.86</v>
      </c>
      <c r="K272" s="650">
        <v>39</v>
      </c>
      <c r="L272" s="746">
        <v>2601.0500000000002</v>
      </c>
      <c r="M272" s="370"/>
      <c r="N272" s="777"/>
      <c r="O272" s="390"/>
      <c r="P272" s="362"/>
      <c r="Q272" s="373">
        <v>2</v>
      </c>
      <c r="R272" s="383">
        <v>1832.67</v>
      </c>
      <c r="S272" s="390">
        <v>3</v>
      </c>
      <c r="T272" s="362">
        <v>610.89</v>
      </c>
      <c r="U272" s="378"/>
      <c r="V272" s="383"/>
      <c r="W272" s="390"/>
      <c r="X272" s="363"/>
      <c r="Y272" s="398"/>
      <c r="Z272" s="381"/>
      <c r="AA272" s="393"/>
      <c r="AB272" s="360"/>
      <c r="AC272" s="749"/>
    </row>
    <row r="273" spans="1:29" s="299" customFormat="1" x14ac:dyDescent="0.25">
      <c r="A273" s="241"/>
      <c r="B273" s="656" t="s">
        <v>471</v>
      </c>
      <c r="C273" s="657" t="s">
        <v>472</v>
      </c>
      <c r="D273" s="667" t="s">
        <v>736</v>
      </c>
      <c r="E273" s="659">
        <v>16</v>
      </c>
      <c r="F273" s="640">
        <v>731813.43999999983</v>
      </c>
      <c r="G273" s="639">
        <v>71</v>
      </c>
      <c r="H273" s="660">
        <v>10307.23</v>
      </c>
      <c r="I273" s="650">
        <v>2</v>
      </c>
      <c r="J273" s="651">
        <v>42715.479999999996</v>
      </c>
      <c r="K273" s="650">
        <v>4</v>
      </c>
      <c r="L273" s="746">
        <v>10678.87</v>
      </c>
      <c r="M273" s="370">
        <v>3</v>
      </c>
      <c r="N273" s="777">
        <v>347510.51999999996</v>
      </c>
      <c r="O273" s="390">
        <v>34</v>
      </c>
      <c r="P273" s="362">
        <v>10220.9</v>
      </c>
      <c r="Q273" s="373">
        <v>9</v>
      </c>
      <c r="R273" s="383">
        <v>300095.70999999996</v>
      </c>
      <c r="S273" s="390">
        <v>30</v>
      </c>
      <c r="T273" s="362">
        <v>10003.19</v>
      </c>
      <c r="U273" s="378">
        <v>2</v>
      </c>
      <c r="V273" s="383">
        <v>41491.729999999996</v>
      </c>
      <c r="W273" s="390">
        <v>3</v>
      </c>
      <c r="X273" s="363">
        <v>13830.58</v>
      </c>
      <c r="Y273" s="398"/>
      <c r="Z273" s="381"/>
      <c r="AA273" s="393"/>
      <c r="AB273" s="360"/>
      <c r="AC273" s="749"/>
    </row>
    <row r="274" spans="1:29" s="299" customFormat="1" x14ac:dyDescent="0.25">
      <c r="A274" s="241"/>
      <c r="B274" s="656" t="s">
        <v>949</v>
      </c>
      <c r="C274" s="657" t="s">
        <v>950</v>
      </c>
      <c r="D274" s="667" t="s">
        <v>863</v>
      </c>
      <c r="E274" s="659">
        <v>10</v>
      </c>
      <c r="F274" s="640">
        <v>78355.600000000006</v>
      </c>
      <c r="G274" s="639">
        <v>42</v>
      </c>
      <c r="H274" s="660">
        <v>1865.61</v>
      </c>
      <c r="I274" s="650">
        <v>1</v>
      </c>
      <c r="J274" s="651">
        <v>5400</v>
      </c>
      <c r="K274" s="650">
        <v>2</v>
      </c>
      <c r="L274" s="746">
        <v>2700</v>
      </c>
      <c r="M274" s="370">
        <v>2</v>
      </c>
      <c r="N274" s="777">
        <v>12941.99</v>
      </c>
      <c r="O274" s="390">
        <v>7</v>
      </c>
      <c r="P274" s="362">
        <v>1848.86</v>
      </c>
      <c r="Q274" s="373">
        <v>4</v>
      </c>
      <c r="R274" s="383">
        <v>33097.730000000003</v>
      </c>
      <c r="S274" s="390">
        <v>19</v>
      </c>
      <c r="T274" s="362">
        <v>1741.99</v>
      </c>
      <c r="U274" s="378">
        <v>3</v>
      </c>
      <c r="V274" s="383">
        <v>26915.88</v>
      </c>
      <c r="W274" s="390">
        <v>14</v>
      </c>
      <c r="X274" s="363">
        <v>1922.56</v>
      </c>
      <c r="Y274" s="398"/>
      <c r="Z274" s="381"/>
      <c r="AA274" s="393"/>
      <c r="AB274" s="360"/>
      <c r="AC274" s="749"/>
    </row>
    <row r="275" spans="1:29" s="299" customFormat="1" x14ac:dyDescent="0.25">
      <c r="A275" s="241"/>
      <c r="B275" s="656" t="s">
        <v>473</v>
      </c>
      <c r="C275" s="657" t="s">
        <v>951</v>
      </c>
      <c r="D275" s="667" t="s">
        <v>796</v>
      </c>
      <c r="E275" s="659">
        <v>3</v>
      </c>
      <c r="F275" s="640">
        <v>156668.1</v>
      </c>
      <c r="G275" s="639">
        <v>3830</v>
      </c>
      <c r="H275" s="660">
        <v>40.909999999999997</v>
      </c>
      <c r="I275" s="650">
        <v>2</v>
      </c>
      <c r="J275" s="651">
        <v>148536.1</v>
      </c>
      <c r="K275" s="650">
        <v>3430</v>
      </c>
      <c r="L275" s="746">
        <v>43.3</v>
      </c>
      <c r="M275" s="370"/>
      <c r="N275" s="777"/>
      <c r="O275" s="390"/>
      <c r="P275" s="362"/>
      <c r="Q275" s="373"/>
      <c r="R275" s="383"/>
      <c r="S275" s="390"/>
      <c r="T275" s="362"/>
      <c r="U275" s="378">
        <v>1</v>
      </c>
      <c r="V275" s="383">
        <v>8132</v>
      </c>
      <c r="W275" s="390">
        <v>400</v>
      </c>
      <c r="X275" s="363">
        <v>20.329999999999998</v>
      </c>
      <c r="Y275" s="398"/>
      <c r="Z275" s="381"/>
      <c r="AA275" s="393"/>
      <c r="AB275" s="360"/>
      <c r="AC275" s="749"/>
    </row>
    <row r="276" spans="1:29" s="299" customFormat="1" x14ac:dyDescent="0.25">
      <c r="A276" s="241"/>
      <c r="B276" s="656" t="s">
        <v>475</v>
      </c>
      <c r="C276" s="657" t="s">
        <v>952</v>
      </c>
      <c r="D276" s="667" t="s">
        <v>801</v>
      </c>
      <c r="E276" s="659">
        <v>6</v>
      </c>
      <c r="F276" s="640">
        <v>239101.88</v>
      </c>
      <c r="G276" s="639">
        <v>6470</v>
      </c>
      <c r="H276" s="660">
        <v>36.96</v>
      </c>
      <c r="I276" s="650">
        <v>2</v>
      </c>
      <c r="J276" s="651">
        <v>23032.04</v>
      </c>
      <c r="K276" s="650">
        <v>508</v>
      </c>
      <c r="L276" s="746">
        <v>45.34</v>
      </c>
      <c r="M276" s="370">
        <v>1</v>
      </c>
      <c r="N276" s="777">
        <v>760</v>
      </c>
      <c r="O276" s="390">
        <v>10</v>
      </c>
      <c r="P276" s="362">
        <v>76</v>
      </c>
      <c r="Q276" s="373">
        <v>2</v>
      </c>
      <c r="R276" s="383">
        <v>148611.04</v>
      </c>
      <c r="S276" s="390">
        <v>4312</v>
      </c>
      <c r="T276" s="362">
        <v>34.46</v>
      </c>
      <c r="U276" s="378">
        <v>1</v>
      </c>
      <c r="V276" s="383">
        <v>66698.8</v>
      </c>
      <c r="W276" s="390">
        <v>1640</v>
      </c>
      <c r="X276" s="363">
        <v>40.67</v>
      </c>
      <c r="Y276" s="398"/>
      <c r="Z276" s="381"/>
      <c r="AA276" s="393"/>
      <c r="AB276" s="360"/>
      <c r="AC276" s="749"/>
    </row>
    <row r="277" spans="1:29" s="299" customFormat="1" x14ac:dyDescent="0.25">
      <c r="A277" s="241"/>
      <c r="B277" s="656" t="s">
        <v>477</v>
      </c>
      <c r="C277" s="657" t="s">
        <v>953</v>
      </c>
      <c r="D277" s="667" t="s">
        <v>797</v>
      </c>
      <c r="E277" s="659">
        <v>3</v>
      </c>
      <c r="F277" s="640">
        <v>126483.04</v>
      </c>
      <c r="G277" s="639">
        <v>3844</v>
      </c>
      <c r="H277" s="660">
        <v>32.9</v>
      </c>
      <c r="I277" s="650">
        <v>1</v>
      </c>
      <c r="J277" s="651">
        <v>20244</v>
      </c>
      <c r="K277" s="650">
        <v>482</v>
      </c>
      <c r="L277" s="746">
        <v>42</v>
      </c>
      <c r="M277" s="370"/>
      <c r="N277" s="777"/>
      <c r="O277" s="390"/>
      <c r="P277" s="362"/>
      <c r="Q277" s="373">
        <v>2</v>
      </c>
      <c r="R277" s="383">
        <v>106239.03999999999</v>
      </c>
      <c r="S277" s="390">
        <v>3362</v>
      </c>
      <c r="T277" s="362">
        <v>31.6</v>
      </c>
      <c r="U277" s="378"/>
      <c r="V277" s="383"/>
      <c r="W277" s="390"/>
      <c r="X277" s="363"/>
      <c r="Y277" s="398"/>
      <c r="Z277" s="381"/>
      <c r="AA277" s="393"/>
      <c r="AB277" s="360"/>
      <c r="AC277" s="749"/>
    </row>
    <row r="278" spans="1:29" s="299" customFormat="1" x14ac:dyDescent="0.25">
      <c r="A278" s="241"/>
      <c r="B278" s="656" t="s">
        <v>483</v>
      </c>
      <c r="C278" s="657" t="s">
        <v>958</v>
      </c>
      <c r="D278" s="667" t="s">
        <v>801</v>
      </c>
      <c r="E278" s="659">
        <v>2</v>
      </c>
      <c r="F278" s="640">
        <v>313518.55</v>
      </c>
      <c r="G278" s="639">
        <v>2385</v>
      </c>
      <c r="H278" s="660">
        <v>131.44999999999999</v>
      </c>
      <c r="I278" s="650"/>
      <c r="J278" s="651"/>
      <c r="K278" s="650"/>
      <c r="L278" s="746"/>
      <c r="M278" s="370"/>
      <c r="N278" s="777"/>
      <c r="O278" s="390"/>
      <c r="P278" s="362"/>
      <c r="Q278" s="373">
        <v>1</v>
      </c>
      <c r="R278" s="383">
        <v>230475</v>
      </c>
      <c r="S278" s="390">
        <v>2100</v>
      </c>
      <c r="T278" s="362">
        <v>109.75</v>
      </c>
      <c r="U278" s="378">
        <v>1</v>
      </c>
      <c r="V278" s="383">
        <v>83043.549999999988</v>
      </c>
      <c r="W278" s="390">
        <v>285</v>
      </c>
      <c r="X278" s="363">
        <v>291.38</v>
      </c>
      <c r="Y278" s="398"/>
      <c r="Z278" s="381"/>
      <c r="AA278" s="393"/>
      <c r="AB278" s="360"/>
      <c r="AC278" s="749"/>
    </row>
    <row r="279" spans="1:29" s="299" customFormat="1" x14ac:dyDescent="0.25">
      <c r="A279" s="241"/>
      <c r="B279" s="656" t="s">
        <v>485</v>
      </c>
      <c r="C279" s="657" t="s">
        <v>959</v>
      </c>
      <c r="D279" s="667" t="s">
        <v>801</v>
      </c>
      <c r="E279" s="659">
        <v>3</v>
      </c>
      <c r="F279" s="640">
        <v>644672.37</v>
      </c>
      <c r="G279" s="639">
        <v>1694</v>
      </c>
      <c r="H279" s="660">
        <v>380.56</v>
      </c>
      <c r="I279" s="650">
        <v>1</v>
      </c>
      <c r="J279" s="651">
        <v>67982.22</v>
      </c>
      <c r="K279" s="650">
        <v>134</v>
      </c>
      <c r="L279" s="746">
        <v>507.33</v>
      </c>
      <c r="M279" s="370"/>
      <c r="N279" s="777"/>
      <c r="O279" s="390"/>
      <c r="P279" s="362"/>
      <c r="Q279" s="373"/>
      <c r="R279" s="383"/>
      <c r="S279" s="390"/>
      <c r="T279" s="362"/>
      <c r="U279" s="378">
        <v>2</v>
      </c>
      <c r="V279" s="383">
        <v>576690.15</v>
      </c>
      <c r="W279" s="390">
        <v>1560</v>
      </c>
      <c r="X279" s="363">
        <v>369.67</v>
      </c>
      <c r="Y279" s="398"/>
      <c r="Z279" s="381"/>
      <c r="AA279" s="393"/>
      <c r="AB279" s="360"/>
      <c r="AC279" s="749"/>
    </row>
    <row r="280" spans="1:29" s="299" customFormat="1" x14ac:dyDescent="0.25">
      <c r="A280" s="241"/>
      <c r="B280" s="656" t="s">
        <v>489</v>
      </c>
      <c r="C280" s="657" t="s">
        <v>961</v>
      </c>
      <c r="D280" s="667" t="s">
        <v>801</v>
      </c>
      <c r="E280" s="659">
        <v>3</v>
      </c>
      <c r="F280" s="640">
        <v>229145.8</v>
      </c>
      <c r="G280" s="639">
        <v>1820</v>
      </c>
      <c r="H280" s="660">
        <v>125.9</v>
      </c>
      <c r="I280" s="650">
        <v>1</v>
      </c>
      <c r="J280" s="651">
        <v>154669</v>
      </c>
      <c r="K280" s="650">
        <v>1440</v>
      </c>
      <c r="L280" s="746">
        <v>107.41</v>
      </c>
      <c r="M280" s="370"/>
      <c r="N280" s="777"/>
      <c r="O280" s="390"/>
      <c r="P280" s="362"/>
      <c r="Q280" s="373">
        <v>1</v>
      </c>
      <c r="R280" s="383">
        <v>19320</v>
      </c>
      <c r="S280" s="390">
        <v>140</v>
      </c>
      <c r="T280" s="362">
        <v>138</v>
      </c>
      <c r="U280" s="378">
        <v>1</v>
      </c>
      <c r="V280" s="383">
        <v>55156.800000000003</v>
      </c>
      <c r="W280" s="390">
        <v>240</v>
      </c>
      <c r="X280" s="363">
        <v>229.82</v>
      </c>
      <c r="Y280" s="398"/>
      <c r="Z280" s="381"/>
      <c r="AA280" s="393"/>
      <c r="AB280" s="360"/>
      <c r="AC280" s="749"/>
    </row>
    <row r="281" spans="1:29" s="299" customFormat="1" x14ac:dyDescent="0.25">
      <c r="A281" s="241"/>
      <c r="B281" s="656" t="s">
        <v>491</v>
      </c>
      <c r="C281" s="657" t="s">
        <v>962</v>
      </c>
      <c r="D281" s="667" t="s">
        <v>801</v>
      </c>
      <c r="E281" s="659">
        <v>9</v>
      </c>
      <c r="F281" s="640">
        <v>1672014.24</v>
      </c>
      <c r="G281" s="639">
        <v>16310</v>
      </c>
      <c r="H281" s="660">
        <v>102.51</v>
      </c>
      <c r="I281" s="650">
        <v>4</v>
      </c>
      <c r="J281" s="651">
        <v>447980.79999999999</v>
      </c>
      <c r="K281" s="650">
        <v>4378</v>
      </c>
      <c r="L281" s="746">
        <v>102.33</v>
      </c>
      <c r="M281" s="370">
        <v>1</v>
      </c>
      <c r="N281" s="777">
        <v>4600</v>
      </c>
      <c r="O281" s="390">
        <v>10</v>
      </c>
      <c r="P281" s="362">
        <v>460</v>
      </c>
      <c r="Q281" s="373">
        <v>2</v>
      </c>
      <c r="R281" s="383">
        <v>707512.04</v>
      </c>
      <c r="S281" s="390">
        <v>8612</v>
      </c>
      <c r="T281" s="362">
        <v>82.15</v>
      </c>
      <c r="U281" s="378">
        <v>2</v>
      </c>
      <c r="V281" s="383">
        <v>511921.4</v>
      </c>
      <c r="W281" s="390">
        <v>3310</v>
      </c>
      <c r="X281" s="363">
        <v>154.66</v>
      </c>
      <c r="Y281" s="398"/>
      <c r="Z281" s="381"/>
      <c r="AA281" s="393"/>
      <c r="AB281" s="360"/>
      <c r="AC281" s="749"/>
    </row>
    <row r="282" spans="1:29" s="299" customFormat="1" x14ac:dyDescent="0.25">
      <c r="A282" s="241"/>
      <c r="B282" s="656" t="s">
        <v>493</v>
      </c>
      <c r="C282" s="657" t="s">
        <v>965</v>
      </c>
      <c r="D282" s="667" t="s">
        <v>797</v>
      </c>
      <c r="E282" s="659">
        <v>2</v>
      </c>
      <c r="F282" s="640">
        <v>34031.990000000005</v>
      </c>
      <c r="G282" s="639">
        <v>206</v>
      </c>
      <c r="H282" s="660">
        <v>165.2</v>
      </c>
      <c r="I282" s="650">
        <v>1</v>
      </c>
      <c r="J282" s="651">
        <v>7575</v>
      </c>
      <c r="K282" s="650">
        <v>3</v>
      </c>
      <c r="L282" s="746">
        <v>2525</v>
      </c>
      <c r="M282" s="370"/>
      <c r="N282" s="777"/>
      <c r="O282" s="390"/>
      <c r="P282" s="362"/>
      <c r="Q282" s="373">
        <v>1</v>
      </c>
      <c r="R282" s="383">
        <v>26456.99</v>
      </c>
      <c r="S282" s="390">
        <v>203</v>
      </c>
      <c r="T282" s="362">
        <v>130.33000000000001</v>
      </c>
      <c r="U282" s="378"/>
      <c r="V282" s="383"/>
      <c r="W282" s="390"/>
      <c r="X282" s="363"/>
      <c r="Y282" s="398"/>
      <c r="Z282" s="381"/>
      <c r="AA282" s="393"/>
      <c r="AB282" s="360"/>
      <c r="AC282" s="749"/>
    </row>
    <row r="283" spans="1:29" s="299" customFormat="1" x14ac:dyDescent="0.25">
      <c r="A283" s="241"/>
      <c r="B283" s="656" t="s">
        <v>495</v>
      </c>
      <c r="C283" s="657" t="s">
        <v>496</v>
      </c>
      <c r="D283" s="667" t="s">
        <v>797</v>
      </c>
      <c r="E283" s="659">
        <v>2</v>
      </c>
      <c r="F283" s="640">
        <v>19441.760000000002</v>
      </c>
      <c r="G283" s="639">
        <v>84</v>
      </c>
      <c r="H283" s="660">
        <v>231.45</v>
      </c>
      <c r="I283" s="650"/>
      <c r="J283" s="651"/>
      <c r="K283" s="650"/>
      <c r="L283" s="746"/>
      <c r="M283" s="370"/>
      <c r="N283" s="777"/>
      <c r="O283" s="390"/>
      <c r="P283" s="362"/>
      <c r="Q283" s="373">
        <v>1</v>
      </c>
      <c r="R283" s="383">
        <v>2622.56</v>
      </c>
      <c r="S283" s="390">
        <v>4</v>
      </c>
      <c r="T283" s="362">
        <v>655.64</v>
      </c>
      <c r="U283" s="378">
        <v>1</v>
      </c>
      <c r="V283" s="383">
        <v>16819.2</v>
      </c>
      <c r="W283" s="390">
        <v>80</v>
      </c>
      <c r="X283" s="363">
        <v>210.24</v>
      </c>
      <c r="Y283" s="398"/>
      <c r="Z283" s="381"/>
      <c r="AA283" s="393"/>
      <c r="AB283" s="360"/>
      <c r="AC283" s="749"/>
    </row>
    <row r="284" spans="1:29" s="299" customFormat="1" x14ac:dyDescent="0.25">
      <c r="A284" s="241"/>
      <c r="B284" s="656" t="s">
        <v>499</v>
      </c>
      <c r="C284" s="657" t="s">
        <v>500</v>
      </c>
      <c r="D284" s="667" t="s">
        <v>801</v>
      </c>
      <c r="E284" s="659">
        <v>2</v>
      </c>
      <c r="F284" s="640">
        <v>87764.35</v>
      </c>
      <c r="G284" s="639">
        <v>163</v>
      </c>
      <c r="H284" s="660">
        <v>538.42999999999995</v>
      </c>
      <c r="I284" s="650"/>
      <c r="J284" s="651"/>
      <c r="K284" s="650"/>
      <c r="L284" s="746"/>
      <c r="M284" s="370"/>
      <c r="N284" s="777"/>
      <c r="O284" s="390"/>
      <c r="P284" s="362"/>
      <c r="Q284" s="373">
        <v>1</v>
      </c>
      <c r="R284" s="383">
        <v>7586.8</v>
      </c>
      <c r="S284" s="390">
        <v>40</v>
      </c>
      <c r="T284" s="362">
        <v>189.67</v>
      </c>
      <c r="U284" s="378">
        <v>1</v>
      </c>
      <c r="V284" s="383">
        <v>80177.55</v>
      </c>
      <c r="W284" s="390">
        <v>123</v>
      </c>
      <c r="X284" s="363">
        <v>651.85</v>
      </c>
      <c r="Y284" s="398"/>
      <c r="Z284" s="381"/>
      <c r="AA284" s="393"/>
      <c r="AB284" s="360"/>
      <c r="AC284" s="749"/>
    </row>
    <row r="285" spans="1:29" s="299" customFormat="1" x14ac:dyDescent="0.25">
      <c r="A285" s="241"/>
      <c r="B285" s="656" t="s">
        <v>1030</v>
      </c>
      <c r="C285" s="657" t="s">
        <v>1031</v>
      </c>
      <c r="D285" s="667" t="s">
        <v>797</v>
      </c>
      <c r="E285" s="659">
        <v>2</v>
      </c>
      <c r="F285" s="640">
        <v>5139169.2</v>
      </c>
      <c r="G285" s="639">
        <v>3390</v>
      </c>
      <c r="H285" s="660">
        <v>1515.98</v>
      </c>
      <c r="I285" s="650"/>
      <c r="J285" s="651"/>
      <c r="K285" s="650"/>
      <c r="L285" s="746"/>
      <c r="M285" s="370"/>
      <c r="N285" s="777"/>
      <c r="O285" s="390"/>
      <c r="P285" s="362"/>
      <c r="Q285" s="373"/>
      <c r="R285" s="383"/>
      <c r="S285" s="390"/>
      <c r="T285" s="362"/>
      <c r="U285" s="378">
        <v>2</v>
      </c>
      <c r="V285" s="383">
        <v>5139169.2</v>
      </c>
      <c r="W285" s="390">
        <v>3390</v>
      </c>
      <c r="X285" s="363">
        <v>1515.98</v>
      </c>
      <c r="Y285" s="398"/>
      <c r="Z285" s="381"/>
      <c r="AA285" s="393"/>
      <c r="AB285" s="360"/>
      <c r="AC285" s="749"/>
    </row>
    <row r="286" spans="1:29" s="299" customFormat="1" x14ac:dyDescent="0.25">
      <c r="A286" s="241"/>
      <c r="B286" s="656" t="s">
        <v>501</v>
      </c>
      <c r="C286" s="657" t="s">
        <v>502</v>
      </c>
      <c r="D286" s="667" t="s">
        <v>797</v>
      </c>
      <c r="E286" s="659">
        <v>2</v>
      </c>
      <c r="F286" s="640">
        <v>110248.75</v>
      </c>
      <c r="G286" s="639">
        <v>730</v>
      </c>
      <c r="H286" s="660">
        <v>151.03</v>
      </c>
      <c r="I286" s="650">
        <v>1</v>
      </c>
      <c r="J286" s="651">
        <v>76187.5</v>
      </c>
      <c r="K286" s="650">
        <v>575</v>
      </c>
      <c r="L286" s="746">
        <v>132.5</v>
      </c>
      <c r="M286" s="370"/>
      <c r="N286" s="777"/>
      <c r="O286" s="390"/>
      <c r="P286" s="362"/>
      <c r="Q286" s="373">
        <v>1</v>
      </c>
      <c r="R286" s="383">
        <v>34061.25</v>
      </c>
      <c r="S286" s="390">
        <v>155</v>
      </c>
      <c r="T286" s="362">
        <v>219.75</v>
      </c>
      <c r="U286" s="378"/>
      <c r="V286" s="383"/>
      <c r="W286" s="390"/>
      <c r="X286" s="363"/>
      <c r="Y286" s="398"/>
      <c r="Z286" s="381"/>
      <c r="AA286" s="393"/>
      <c r="AB286" s="360"/>
      <c r="AC286" s="749"/>
    </row>
    <row r="287" spans="1:29" s="299" customFormat="1" x14ac:dyDescent="0.25">
      <c r="A287" s="241"/>
      <c r="B287" s="656" t="s">
        <v>503</v>
      </c>
      <c r="C287" s="657" t="s">
        <v>504</v>
      </c>
      <c r="D287" s="667" t="s">
        <v>792</v>
      </c>
      <c r="E287" s="659">
        <v>4</v>
      </c>
      <c r="F287" s="640">
        <v>67770.22</v>
      </c>
      <c r="G287" s="639">
        <v>1938</v>
      </c>
      <c r="H287" s="660">
        <v>34.97</v>
      </c>
      <c r="I287" s="650">
        <v>2</v>
      </c>
      <c r="J287" s="651">
        <v>15744.58</v>
      </c>
      <c r="K287" s="650">
        <v>162</v>
      </c>
      <c r="L287" s="746">
        <v>97.19</v>
      </c>
      <c r="M287" s="370"/>
      <c r="N287" s="777"/>
      <c r="O287" s="390"/>
      <c r="P287" s="362"/>
      <c r="Q287" s="373"/>
      <c r="R287" s="383"/>
      <c r="S287" s="390"/>
      <c r="T287" s="362"/>
      <c r="U287" s="378">
        <v>2</v>
      </c>
      <c r="V287" s="383">
        <v>52025.64</v>
      </c>
      <c r="W287" s="390">
        <v>1776</v>
      </c>
      <c r="X287" s="363">
        <v>29.29</v>
      </c>
      <c r="Y287" s="398"/>
      <c r="Z287" s="381"/>
      <c r="AA287" s="393"/>
      <c r="AB287" s="360"/>
      <c r="AC287" s="749"/>
    </row>
    <row r="288" spans="1:29" s="299" customFormat="1" x14ac:dyDescent="0.25">
      <c r="A288" s="241"/>
      <c r="B288" s="656" t="s">
        <v>505</v>
      </c>
      <c r="C288" s="657" t="s">
        <v>506</v>
      </c>
      <c r="D288" s="667" t="s">
        <v>792</v>
      </c>
      <c r="E288" s="659">
        <v>1</v>
      </c>
      <c r="F288" s="640">
        <v>24039.599999999999</v>
      </c>
      <c r="G288" s="639">
        <v>120</v>
      </c>
      <c r="H288" s="660">
        <v>200.33</v>
      </c>
      <c r="I288" s="650"/>
      <c r="J288" s="651"/>
      <c r="K288" s="650"/>
      <c r="L288" s="746"/>
      <c r="M288" s="370"/>
      <c r="N288" s="777"/>
      <c r="O288" s="390"/>
      <c r="P288" s="362"/>
      <c r="Q288" s="373">
        <v>1</v>
      </c>
      <c r="R288" s="383">
        <v>24039.599999999999</v>
      </c>
      <c r="S288" s="390">
        <v>120</v>
      </c>
      <c r="T288" s="362">
        <v>200.33</v>
      </c>
      <c r="U288" s="378"/>
      <c r="V288" s="383"/>
      <c r="W288" s="390"/>
      <c r="X288" s="363"/>
      <c r="Y288" s="398"/>
      <c r="Z288" s="381"/>
      <c r="AA288" s="393"/>
      <c r="AB288" s="360"/>
      <c r="AC288" s="749"/>
    </row>
    <row r="289" spans="1:29" s="299" customFormat="1" x14ac:dyDescent="0.25">
      <c r="A289" s="241"/>
      <c r="B289" s="656" t="s">
        <v>507</v>
      </c>
      <c r="C289" s="657" t="s">
        <v>508</v>
      </c>
      <c r="D289" s="667" t="s">
        <v>797</v>
      </c>
      <c r="E289" s="659">
        <v>5</v>
      </c>
      <c r="F289" s="640">
        <v>438342.06000000006</v>
      </c>
      <c r="G289" s="639">
        <v>5945</v>
      </c>
      <c r="H289" s="660">
        <v>73.73</v>
      </c>
      <c r="I289" s="650">
        <v>2</v>
      </c>
      <c r="J289" s="651">
        <v>32207.7</v>
      </c>
      <c r="K289" s="650">
        <v>454</v>
      </c>
      <c r="L289" s="746">
        <v>70.94</v>
      </c>
      <c r="M289" s="370"/>
      <c r="N289" s="777"/>
      <c r="O289" s="390"/>
      <c r="P289" s="362"/>
      <c r="Q289" s="373">
        <v>2</v>
      </c>
      <c r="R289" s="383">
        <v>125146.4</v>
      </c>
      <c r="S289" s="390">
        <v>1520</v>
      </c>
      <c r="T289" s="362">
        <v>82.33</v>
      </c>
      <c r="U289" s="378">
        <v>1</v>
      </c>
      <c r="V289" s="383">
        <v>280987.96000000002</v>
      </c>
      <c r="W289" s="390">
        <v>3971</v>
      </c>
      <c r="X289" s="363">
        <v>70.760000000000005</v>
      </c>
      <c r="Y289" s="398"/>
      <c r="Z289" s="381"/>
      <c r="AA289" s="393"/>
      <c r="AB289" s="360"/>
      <c r="AC289" s="749"/>
    </row>
    <row r="290" spans="1:29" s="299" customFormat="1" x14ac:dyDescent="0.25">
      <c r="A290" s="241"/>
      <c r="B290" s="656" t="s">
        <v>29</v>
      </c>
      <c r="C290" s="657" t="s">
        <v>968</v>
      </c>
      <c r="D290" s="667" t="s">
        <v>801</v>
      </c>
      <c r="E290" s="659">
        <v>31</v>
      </c>
      <c r="F290" s="640">
        <v>915324.32</v>
      </c>
      <c r="G290" s="639">
        <v>130250</v>
      </c>
      <c r="H290" s="660">
        <v>7.03</v>
      </c>
      <c r="I290" s="650">
        <v>8</v>
      </c>
      <c r="J290" s="651">
        <v>77356.789999999994</v>
      </c>
      <c r="K290" s="650">
        <v>7567</v>
      </c>
      <c r="L290" s="746">
        <v>10.220000000000001</v>
      </c>
      <c r="M290" s="370">
        <v>6</v>
      </c>
      <c r="N290" s="777">
        <v>110266.67</v>
      </c>
      <c r="O290" s="390">
        <v>8361</v>
      </c>
      <c r="P290" s="362">
        <v>13.19</v>
      </c>
      <c r="Q290" s="373">
        <v>11</v>
      </c>
      <c r="R290" s="383">
        <v>640478.66</v>
      </c>
      <c r="S290" s="390">
        <v>109522</v>
      </c>
      <c r="T290" s="362">
        <v>5.85</v>
      </c>
      <c r="U290" s="378">
        <v>6</v>
      </c>
      <c r="V290" s="383">
        <v>87222.2</v>
      </c>
      <c r="W290" s="390">
        <v>4800</v>
      </c>
      <c r="X290" s="363">
        <v>18.170000000000002</v>
      </c>
      <c r="Y290" s="398"/>
      <c r="Z290" s="381"/>
      <c r="AA290" s="393"/>
      <c r="AB290" s="360"/>
      <c r="AC290" s="749"/>
    </row>
    <row r="291" spans="1:29" s="299" customFormat="1" x14ac:dyDescent="0.25">
      <c r="A291"/>
      <c r="C291" s="757"/>
      <c r="D291" s="758"/>
      <c r="E291" s="759"/>
      <c r="H291" s="760"/>
      <c r="I291" s="761"/>
      <c r="J291" s="760"/>
      <c r="K291" s="760"/>
      <c r="L291" s="760"/>
      <c r="M291" s="761"/>
      <c r="N291" s="780"/>
      <c r="O291" s="762"/>
      <c r="P291" s="760"/>
      <c r="Q291" s="761"/>
      <c r="R291" s="760"/>
      <c r="S291" s="762"/>
      <c r="T291" s="760"/>
      <c r="U291" s="763"/>
      <c r="V291" s="760"/>
      <c r="W291" s="762"/>
      <c r="X291" s="760"/>
      <c r="Y291" s="764"/>
      <c r="AA291" s="765"/>
      <c r="AC291" s="766"/>
    </row>
    <row r="292" spans="1:29" s="299" customFormat="1" x14ac:dyDescent="0.25">
      <c r="A292"/>
      <c r="C292" s="757"/>
      <c r="D292" s="758"/>
      <c r="E292" s="759"/>
      <c r="H292" s="760"/>
      <c r="I292" s="761"/>
      <c r="J292" s="760"/>
      <c r="K292" s="760"/>
      <c r="L292" s="760"/>
      <c r="M292" s="761"/>
      <c r="N292" s="780"/>
      <c r="O292" s="762"/>
      <c r="P292" s="760"/>
      <c r="Q292" s="761"/>
      <c r="R292" s="760"/>
      <c r="S292" s="762"/>
      <c r="T292" s="760"/>
      <c r="U292" s="763"/>
      <c r="V292" s="760"/>
      <c r="W292" s="762"/>
      <c r="X292" s="760"/>
      <c r="Y292" s="764"/>
      <c r="AA292" s="765"/>
      <c r="AC292" s="766"/>
    </row>
    <row r="293" spans="1:29" s="299" customFormat="1" x14ac:dyDescent="0.25">
      <c r="A293"/>
      <c r="C293" s="757"/>
      <c r="D293" s="758"/>
      <c r="E293" s="759"/>
      <c r="H293" s="760"/>
      <c r="I293" s="761"/>
      <c r="J293" s="760"/>
      <c r="K293" s="760"/>
      <c r="L293" s="760"/>
      <c r="M293" s="761"/>
      <c r="N293" s="780"/>
      <c r="O293" s="762"/>
      <c r="P293" s="760"/>
      <c r="Q293" s="761"/>
      <c r="R293" s="760"/>
      <c r="S293" s="762"/>
      <c r="T293" s="760"/>
      <c r="U293" s="763"/>
      <c r="V293" s="760"/>
      <c r="W293" s="762"/>
      <c r="X293" s="760"/>
      <c r="Y293" s="764"/>
      <c r="AA293" s="765"/>
      <c r="AC293" s="766"/>
    </row>
    <row r="294" spans="1:29" s="299" customFormat="1" x14ac:dyDescent="0.25">
      <c r="A294"/>
      <c r="C294" s="757"/>
      <c r="D294" s="758"/>
      <c r="E294" s="759"/>
      <c r="H294" s="760"/>
      <c r="I294" s="761"/>
      <c r="J294" s="760"/>
      <c r="K294" s="760"/>
      <c r="L294" s="760"/>
      <c r="M294" s="761"/>
      <c r="N294" s="780"/>
      <c r="O294" s="762"/>
      <c r="P294" s="760"/>
      <c r="Q294" s="761"/>
      <c r="R294" s="760"/>
      <c r="S294" s="762"/>
      <c r="T294" s="760"/>
      <c r="U294" s="763"/>
      <c r="V294" s="760"/>
      <c r="W294" s="762"/>
      <c r="X294" s="760"/>
      <c r="Y294" s="764"/>
      <c r="AA294" s="765"/>
      <c r="AC294" s="766"/>
    </row>
    <row r="295" spans="1:29" s="299" customFormat="1" x14ac:dyDescent="0.25">
      <c r="A295"/>
      <c r="C295" s="757"/>
      <c r="D295" s="758"/>
      <c r="E295" s="759"/>
      <c r="H295" s="760"/>
      <c r="I295" s="761"/>
      <c r="J295" s="760"/>
      <c r="K295" s="760"/>
      <c r="L295" s="760"/>
      <c r="M295" s="761"/>
      <c r="N295" s="780"/>
      <c r="O295" s="762"/>
      <c r="P295" s="760"/>
      <c r="Q295" s="761"/>
      <c r="R295" s="760"/>
      <c r="S295" s="762"/>
      <c r="T295" s="760"/>
      <c r="U295" s="763"/>
      <c r="V295" s="760"/>
      <c r="W295" s="762"/>
      <c r="X295" s="760"/>
      <c r="Y295" s="764"/>
      <c r="AA295" s="765"/>
      <c r="AC295" s="766"/>
    </row>
    <row r="296" spans="1:29" s="299" customFormat="1" x14ac:dyDescent="0.25">
      <c r="A296"/>
      <c r="C296" s="757"/>
      <c r="D296" s="758"/>
      <c r="E296" s="759"/>
      <c r="H296" s="760"/>
      <c r="I296" s="761"/>
      <c r="J296" s="760"/>
      <c r="K296" s="760"/>
      <c r="L296" s="760"/>
      <c r="M296" s="761"/>
      <c r="N296" s="780"/>
      <c r="O296" s="762"/>
      <c r="P296" s="760"/>
      <c r="Q296" s="761"/>
      <c r="R296" s="760"/>
      <c r="S296" s="762"/>
      <c r="T296" s="760"/>
      <c r="U296" s="763"/>
      <c r="V296" s="760"/>
      <c r="W296" s="762"/>
      <c r="X296" s="760"/>
      <c r="Y296" s="764"/>
      <c r="AA296" s="765"/>
      <c r="AC296" s="766"/>
    </row>
    <row r="297" spans="1:29" s="299" customFormat="1" x14ac:dyDescent="0.25">
      <c r="A297"/>
      <c r="C297" s="757"/>
      <c r="D297" s="758"/>
      <c r="E297" s="759"/>
      <c r="H297" s="760"/>
      <c r="I297" s="761"/>
      <c r="J297" s="760"/>
      <c r="K297" s="760"/>
      <c r="L297" s="760"/>
      <c r="M297" s="761"/>
      <c r="N297" s="780"/>
      <c r="O297" s="762"/>
      <c r="P297" s="760"/>
      <c r="Q297" s="761"/>
      <c r="R297" s="760"/>
      <c r="S297" s="762"/>
      <c r="T297" s="760"/>
      <c r="U297" s="763"/>
      <c r="V297" s="760"/>
      <c r="W297" s="762"/>
      <c r="X297" s="760"/>
      <c r="Y297" s="764"/>
      <c r="AA297" s="765"/>
      <c r="AC297" s="766"/>
    </row>
    <row r="298" spans="1:29" s="299" customFormat="1" x14ac:dyDescent="0.25">
      <c r="A298"/>
      <c r="C298" s="757"/>
      <c r="D298" s="758"/>
      <c r="E298" s="759"/>
      <c r="H298" s="760"/>
      <c r="I298" s="761"/>
      <c r="J298" s="760"/>
      <c r="K298" s="760"/>
      <c r="L298" s="760"/>
      <c r="M298" s="761"/>
      <c r="N298" s="780"/>
      <c r="O298" s="762"/>
      <c r="P298" s="760"/>
      <c r="Q298" s="761"/>
      <c r="R298" s="760"/>
      <c r="S298" s="762"/>
      <c r="T298" s="760"/>
      <c r="U298" s="763"/>
      <c r="V298" s="760"/>
      <c r="W298" s="762"/>
      <c r="X298" s="760"/>
      <c r="Y298" s="764"/>
      <c r="AA298" s="765"/>
      <c r="AC298" s="766"/>
    </row>
    <row r="299" spans="1:29" s="299" customFormat="1" x14ac:dyDescent="0.25">
      <c r="A299"/>
      <c r="C299" s="757"/>
      <c r="D299" s="758"/>
      <c r="E299" s="759"/>
      <c r="H299" s="760"/>
      <c r="I299" s="761"/>
      <c r="J299" s="760"/>
      <c r="K299" s="760"/>
      <c r="L299" s="760"/>
      <c r="M299" s="761"/>
      <c r="N299" s="780"/>
      <c r="O299" s="762"/>
      <c r="P299" s="760"/>
      <c r="Q299" s="761"/>
      <c r="R299" s="760"/>
      <c r="S299" s="762"/>
      <c r="T299" s="760"/>
      <c r="U299" s="763"/>
      <c r="V299" s="760"/>
      <c r="W299" s="762"/>
      <c r="X299" s="760"/>
      <c r="Y299" s="764"/>
      <c r="AA299" s="765"/>
      <c r="AC299" s="766"/>
    </row>
    <row r="300" spans="1:29" s="299" customFormat="1" x14ac:dyDescent="0.25">
      <c r="A300"/>
      <c r="C300" s="757"/>
      <c r="D300" s="758"/>
      <c r="E300" s="759"/>
      <c r="H300" s="760"/>
      <c r="I300" s="761"/>
      <c r="J300" s="760"/>
      <c r="K300" s="760"/>
      <c r="L300" s="760"/>
      <c r="M300" s="761"/>
      <c r="N300" s="780"/>
      <c r="O300" s="762"/>
      <c r="P300" s="760"/>
      <c r="Q300" s="761"/>
      <c r="R300" s="760"/>
      <c r="S300" s="762"/>
      <c r="T300" s="760"/>
      <c r="U300" s="763"/>
      <c r="V300" s="760"/>
      <c r="W300" s="762"/>
      <c r="X300" s="760"/>
      <c r="Y300" s="764"/>
      <c r="AA300" s="765"/>
      <c r="AC300" s="766"/>
    </row>
    <row r="301" spans="1:29" s="299" customFormat="1" x14ac:dyDescent="0.25">
      <c r="A301"/>
      <c r="C301" s="757"/>
      <c r="D301" s="758"/>
      <c r="E301" s="759"/>
      <c r="H301" s="760"/>
      <c r="I301" s="761"/>
      <c r="J301" s="760"/>
      <c r="K301" s="760"/>
      <c r="L301" s="760"/>
      <c r="M301" s="761"/>
      <c r="N301" s="780"/>
      <c r="O301" s="762"/>
      <c r="P301" s="760"/>
      <c r="Q301" s="761"/>
      <c r="R301" s="760"/>
      <c r="S301" s="762"/>
      <c r="T301" s="760"/>
      <c r="U301" s="763"/>
      <c r="V301" s="760"/>
      <c r="W301" s="762"/>
      <c r="X301" s="760"/>
      <c r="Y301" s="764"/>
      <c r="AA301" s="765"/>
      <c r="AC301" s="766"/>
    </row>
    <row r="302" spans="1:29" s="299" customFormat="1" x14ac:dyDescent="0.25">
      <c r="A302"/>
      <c r="C302" s="757"/>
      <c r="D302" s="758"/>
      <c r="E302" s="759"/>
      <c r="H302" s="760"/>
      <c r="I302" s="761"/>
      <c r="J302" s="760"/>
      <c r="K302" s="760"/>
      <c r="L302" s="760"/>
      <c r="M302" s="761"/>
      <c r="N302" s="780"/>
      <c r="O302" s="762"/>
      <c r="P302" s="760"/>
      <c r="Q302" s="761"/>
      <c r="R302" s="760"/>
      <c r="S302" s="762"/>
      <c r="T302" s="760"/>
      <c r="U302" s="763"/>
      <c r="V302" s="760"/>
      <c r="W302" s="762"/>
      <c r="X302" s="760"/>
      <c r="Y302" s="764"/>
      <c r="AA302" s="765"/>
      <c r="AC302" s="766"/>
    </row>
    <row r="303" spans="1:29" s="299" customFormat="1" x14ac:dyDescent="0.25">
      <c r="A303"/>
      <c r="C303" s="757"/>
      <c r="D303" s="758"/>
      <c r="E303" s="759"/>
      <c r="H303" s="760"/>
      <c r="I303" s="761"/>
      <c r="J303" s="760"/>
      <c r="K303" s="760"/>
      <c r="L303" s="760"/>
      <c r="M303" s="761"/>
      <c r="N303" s="780"/>
      <c r="O303" s="762"/>
      <c r="P303" s="760"/>
      <c r="Q303" s="761"/>
      <c r="R303" s="760"/>
      <c r="S303" s="762"/>
      <c r="T303" s="760"/>
      <c r="U303" s="763"/>
      <c r="V303" s="760"/>
      <c r="W303" s="762"/>
      <c r="X303" s="760"/>
      <c r="Y303" s="764"/>
      <c r="AA303" s="765"/>
      <c r="AC303" s="766"/>
    </row>
    <row r="304" spans="1:29" s="299" customFormat="1" x14ac:dyDescent="0.25">
      <c r="A304"/>
      <c r="C304" s="757"/>
      <c r="D304" s="758"/>
      <c r="E304" s="759"/>
      <c r="H304" s="760"/>
      <c r="I304" s="761"/>
      <c r="J304" s="760"/>
      <c r="K304" s="760"/>
      <c r="L304" s="760"/>
      <c r="M304" s="761"/>
      <c r="N304" s="780"/>
      <c r="O304" s="762"/>
      <c r="P304" s="760"/>
      <c r="Q304" s="761"/>
      <c r="R304" s="760"/>
      <c r="S304" s="762"/>
      <c r="T304" s="760"/>
      <c r="U304" s="763"/>
      <c r="V304" s="760"/>
      <c r="W304" s="762"/>
      <c r="X304" s="760"/>
      <c r="Y304" s="764"/>
      <c r="AA304" s="765"/>
      <c r="AC304" s="766"/>
    </row>
    <row r="305" spans="1:29" s="299" customFormat="1" x14ac:dyDescent="0.25">
      <c r="A305"/>
      <c r="C305" s="757"/>
      <c r="D305" s="758"/>
      <c r="E305" s="759"/>
      <c r="H305" s="760"/>
      <c r="I305" s="761"/>
      <c r="J305" s="760"/>
      <c r="K305" s="760"/>
      <c r="L305" s="760"/>
      <c r="M305" s="761"/>
      <c r="N305" s="780"/>
      <c r="O305" s="762"/>
      <c r="P305" s="760"/>
      <c r="Q305" s="761"/>
      <c r="R305" s="760"/>
      <c r="S305" s="762"/>
      <c r="T305" s="760"/>
      <c r="U305" s="763"/>
      <c r="V305" s="760"/>
      <c r="W305" s="762"/>
      <c r="X305" s="760"/>
      <c r="Y305" s="764"/>
      <c r="AA305" s="765"/>
      <c r="AC305" s="766"/>
    </row>
    <row r="306" spans="1:29" s="299" customFormat="1" x14ac:dyDescent="0.25">
      <c r="A306"/>
      <c r="C306" s="757"/>
      <c r="D306" s="758"/>
      <c r="E306" s="759"/>
      <c r="H306" s="760"/>
      <c r="I306" s="761"/>
      <c r="J306" s="760"/>
      <c r="K306" s="760"/>
      <c r="L306" s="760"/>
      <c r="M306" s="761"/>
      <c r="N306" s="780"/>
      <c r="O306" s="762"/>
      <c r="P306" s="760"/>
      <c r="Q306" s="761"/>
      <c r="R306" s="760"/>
      <c r="S306" s="762"/>
      <c r="T306" s="760"/>
      <c r="U306" s="763"/>
      <c r="V306" s="760"/>
      <c r="W306" s="762"/>
      <c r="X306" s="760"/>
      <c r="Y306" s="764"/>
      <c r="AA306" s="765"/>
      <c r="AC306" s="766"/>
    </row>
    <row r="307" spans="1:29" s="299" customFormat="1" x14ac:dyDescent="0.25">
      <c r="A307"/>
      <c r="C307" s="757"/>
      <c r="D307" s="758"/>
      <c r="E307" s="759"/>
      <c r="H307" s="760"/>
      <c r="I307" s="761"/>
      <c r="J307" s="760"/>
      <c r="K307" s="760"/>
      <c r="L307" s="760"/>
      <c r="M307" s="761"/>
      <c r="N307" s="780"/>
      <c r="O307" s="762"/>
      <c r="P307" s="760"/>
      <c r="Q307" s="761"/>
      <c r="R307" s="760"/>
      <c r="S307" s="762"/>
      <c r="T307" s="760"/>
      <c r="U307" s="763"/>
      <c r="V307" s="760"/>
      <c r="W307" s="762"/>
      <c r="X307" s="760"/>
      <c r="Y307" s="764"/>
      <c r="AA307" s="765"/>
      <c r="AC307" s="766"/>
    </row>
    <row r="308" spans="1:29" s="299" customFormat="1" x14ac:dyDescent="0.25">
      <c r="A308"/>
      <c r="C308" s="757"/>
      <c r="D308" s="758"/>
      <c r="E308" s="759"/>
      <c r="H308" s="760"/>
      <c r="I308" s="761"/>
      <c r="J308" s="760"/>
      <c r="K308" s="760"/>
      <c r="L308" s="760"/>
      <c r="M308" s="761"/>
      <c r="N308" s="780"/>
      <c r="O308" s="762"/>
      <c r="P308" s="760"/>
      <c r="Q308" s="761"/>
      <c r="R308" s="760"/>
      <c r="S308" s="762"/>
      <c r="T308" s="760"/>
      <c r="U308" s="763"/>
      <c r="V308" s="760"/>
      <c r="W308" s="762"/>
      <c r="X308" s="760"/>
      <c r="Y308" s="764"/>
      <c r="AA308" s="765"/>
      <c r="AC308" s="766"/>
    </row>
    <row r="309" spans="1:29" s="299" customFormat="1" x14ac:dyDescent="0.25">
      <c r="A309"/>
      <c r="C309" s="757"/>
      <c r="D309" s="758"/>
      <c r="E309" s="759"/>
      <c r="H309" s="760"/>
      <c r="I309" s="761"/>
      <c r="J309" s="760"/>
      <c r="K309" s="760"/>
      <c r="L309" s="760"/>
      <c r="M309" s="761"/>
      <c r="N309" s="780"/>
      <c r="O309" s="762"/>
      <c r="P309" s="760"/>
      <c r="Q309" s="761"/>
      <c r="R309" s="760"/>
      <c r="S309" s="762"/>
      <c r="T309" s="760"/>
      <c r="U309" s="763"/>
      <c r="V309" s="760"/>
      <c r="W309" s="762"/>
      <c r="X309" s="760"/>
      <c r="Y309" s="764"/>
      <c r="AA309" s="765"/>
      <c r="AC309" s="766"/>
    </row>
    <row r="310" spans="1:29" s="299" customFormat="1" x14ac:dyDescent="0.25">
      <c r="A310"/>
      <c r="C310" s="757"/>
      <c r="D310" s="758"/>
      <c r="E310" s="759"/>
      <c r="H310" s="760"/>
      <c r="I310" s="761"/>
      <c r="J310" s="760"/>
      <c r="K310" s="760"/>
      <c r="L310" s="760"/>
      <c r="M310" s="761"/>
      <c r="N310" s="780"/>
      <c r="O310" s="762"/>
      <c r="P310" s="760"/>
      <c r="Q310" s="761"/>
      <c r="R310" s="760"/>
      <c r="S310" s="762"/>
      <c r="T310" s="760"/>
      <c r="U310" s="763"/>
      <c r="V310" s="760"/>
      <c r="W310" s="762"/>
      <c r="X310" s="760"/>
      <c r="Y310" s="764"/>
      <c r="AA310" s="765"/>
      <c r="AC310" s="766"/>
    </row>
    <row r="311" spans="1:29" s="299" customFormat="1" x14ac:dyDescent="0.25">
      <c r="A311"/>
      <c r="C311" s="757"/>
      <c r="D311" s="758"/>
      <c r="E311" s="759"/>
      <c r="H311" s="760"/>
      <c r="I311" s="761"/>
      <c r="J311" s="760"/>
      <c r="K311" s="760"/>
      <c r="L311" s="760"/>
      <c r="M311" s="761"/>
      <c r="N311" s="780"/>
      <c r="O311" s="762"/>
      <c r="P311" s="760"/>
      <c r="Q311" s="761"/>
      <c r="R311" s="760"/>
      <c r="S311" s="762"/>
      <c r="T311" s="760"/>
      <c r="U311" s="763"/>
      <c r="V311" s="760"/>
      <c r="W311" s="762"/>
      <c r="X311" s="760"/>
      <c r="Y311" s="764"/>
      <c r="AA311" s="765"/>
      <c r="AC311" s="766"/>
    </row>
    <row r="312" spans="1:29" s="299" customFormat="1" x14ac:dyDescent="0.25">
      <c r="A312"/>
      <c r="C312" s="757"/>
      <c r="D312" s="758"/>
      <c r="E312" s="759"/>
      <c r="H312" s="760"/>
      <c r="I312" s="761"/>
      <c r="J312" s="760"/>
      <c r="K312" s="760"/>
      <c r="L312" s="760"/>
      <c r="M312" s="761"/>
      <c r="N312" s="780"/>
      <c r="O312" s="762"/>
      <c r="P312" s="760"/>
      <c r="Q312" s="761"/>
      <c r="R312" s="760"/>
      <c r="S312" s="762"/>
      <c r="T312" s="760"/>
      <c r="U312" s="763"/>
      <c r="V312" s="760"/>
      <c r="W312" s="762"/>
      <c r="X312" s="760"/>
      <c r="Y312" s="764"/>
      <c r="AA312" s="765"/>
      <c r="AC312" s="766"/>
    </row>
    <row r="313" spans="1:29" s="299" customFormat="1" x14ac:dyDescent="0.25">
      <c r="A313"/>
      <c r="C313" s="757"/>
      <c r="D313" s="758"/>
      <c r="E313" s="759"/>
      <c r="H313" s="760"/>
      <c r="I313" s="761"/>
      <c r="J313" s="760"/>
      <c r="K313" s="760"/>
      <c r="L313" s="760"/>
      <c r="M313" s="761"/>
      <c r="N313" s="780"/>
      <c r="O313" s="762"/>
      <c r="P313" s="760"/>
      <c r="Q313" s="761"/>
      <c r="R313" s="760"/>
      <c r="S313" s="762"/>
      <c r="T313" s="760"/>
      <c r="U313" s="763"/>
      <c r="V313" s="760"/>
      <c r="W313" s="762"/>
      <c r="X313" s="760"/>
      <c r="Y313" s="764"/>
      <c r="AA313" s="765"/>
      <c r="AC313" s="766"/>
    </row>
    <row r="314" spans="1:29" s="299" customFormat="1" x14ac:dyDescent="0.25">
      <c r="A314"/>
      <c r="C314" s="757"/>
      <c r="D314" s="758"/>
      <c r="E314" s="759"/>
      <c r="H314" s="760"/>
      <c r="I314" s="761"/>
      <c r="J314" s="760"/>
      <c r="K314" s="760"/>
      <c r="L314" s="760"/>
      <c r="M314" s="761"/>
      <c r="N314" s="780"/>
      <c r="O314" s="762"/>
      <c r="P314" s="760"/>
      <c r="Q314" s="761"/>
      <c r="R314" s="760"/>
      <c r="S314" s="762"/>
      <c r="T314" s="760"/>
      <c r="U314" s="763"/>
      <c r="V314" s="760"/>
      <c r="W314" s="762"/>
      <c r="X314" s="760"/>
      <c r="Y314" s="764"/>
      <c r="AA314" s="765"/>
      <c r="AC314" s="766"/>
    </row>
    <row r="315" spans="1:29" s="299" customFormat="1" x14ac:dyDescent="0.25">
      <c r="A315"/>
      <c r="C315" s="757"/>
      <c r="D315" s="758"/>
      <c r="E315" s="759"/>
      <c r="H315" s="760"/>
      <c r="I315" s="761"/>
      <c r="J315" s="760"/>
      <c r="K315" s="760"/>
      <c r="L315" s="760"/>
      <c r="M315" s="761"/>
      <c r="N315" s="780"/>
      <c r="O315" s="762"/>
      <c r="P315" s="760"/>
      <c r="Q315" s="761"/>
      <c r="R315" s="760"/>
      <c r="S315" s="762"/>
      <c r="T315" s="760"/>
      <c r="U315" s="763"/>
      <c r="V315" s="760"/>
      <c r="W315" s="762"/>
      <c r="X315" s="760"/>
      <c r="Y315" s="764"/>
      <c r="AA315" s="765"/>
      <c r="AC315" s="766"/>
    </row>
    <row r="316" spans="1:29" s="299" customFormat="1" x14ac:dyDescent="0.25">
      <c r="A316"/>
      <c r="C316" s="757"/>
      <c r="D316" s="758"/>
      <c r="E316" s="759"/>
      <c r="H316" s="760"/>
      <c r="I316" s="761"/>
      <c r="J316" s="760"/>
      <c r="K316" s="760"/>
      <c r="L316" s="760"/>
      <c r="M316" s="761"/>
      <c r="N316" s="780"/>
      <c r="O316" s="762"/>
      <c r="P316" s="760"/>
      <c r="Q316" s="761"/>
      <c r="R316" s="760"/>
      <c r="S316" s="762"/>
      <c r="T316" s="760"/>
      <c r="U316" s="763"/>
      <c r="V316" s="760"/>
      <c r="W316" s="762"/>
      <c r="X316" s="760"/>
      <c r="Y316" s="764"/>
      <c r="AA316" s="765"/>
      <c r="AC316" s="766"/>
    </row>
    <row r="317" spans="1:29" s="299" customFormat="1" x14ac:dyDescent="0.25">
      <c r="A317"/>
      <c r="C317" s="757"/>
      <c r="D317" s="758"/>
      <c r="E317" s="759"/>
      <c r="H317" s="760"/>
      <c r="I317" s="761"/>
      <c r="J317" s="760"/>
      <c r="K317" s="760"/>
      <c r="L317" s="760"/>
      <c r="M317" s="761"/>
      <c r="N317" s="780"/>
      <c r="O317" s="762"/>
      <c r="P317" s="760"/>
      <c r="Q317" s="761"/>
      <c r="R317" s="760"/>
      <c r="S317" s="762"/>
      <c r="T317" s="760"/>
      <c r="U317" s="763"/>
      <c r="V317" s="760"/>
      <c r="W317" s="762"/>
      <c r="X317" s="760"/>
      <c r="Y317" s="764"/>
      <c r="AA317" s="765"/>
      <c r="AC317" s="766"/>
    </row>
    <row r="318" spans="1:29" s="299" customFormat="1" x14ac:dyDescent="0.25">
      <c r="A318"/>
      <c r="C318" s="757"/>
      <c r="D318" s="758"/>
      <c r="E318" s="759"/>
      <c r="H318" s="760"/>
      <c r="I318" s="761"/>
      <c r="J318" s="760"/>
      <c r="K318" s="760"/>
      <c r="L318" s="760"/>
      <c r="M318" s="761"/>
      <c r="N318" s="780"/>
      <c r="O318" s="762"/>
      <c r="P318" s="760"/>
      <c r="Q318" s="761"/>
      <c r="R318" s="760"/>
      <c r="S318" s="762"/>
      <c r="T318" s="760"/>
      <c r="U318" s="763"/>
      <c r="V318" s="760"/>
      <c r="W318" s="762"/>
      <c r="X318" s="760"/>
      <c r="Y318" s="764"/>
      <c r="AA318" s="765"/>
      <c r="AC318" s="766"/>
    </row>
    <row r="319" spans="1:29" s="299" customFormat="1" x14ac:dyDescent="0.25">
      <c r="A319"/>
      <c r="C319" s="757"/>
      <c r="D319" s="758"/>
      <c r="E319" s="759"/>
      <c r="H319" s="760"/>
      <c r="I319" s="761"/>
      <c r="J319" s="760"/>
      <c r="K319" s="760"/>
      <c r="L319" s="760"/>
      <c r="M319" s="761"/>
      <c r="N319" s="780"/>
      <c r="O319" s="762"/>
      <c r="P319" s="760"/>
      <c r="Q319" s="761"/>
      <c r="R319" s="760"/>
      <c r="S319" s="762"/>
      <c r="T319" s="760"/>
      <c r="U319" s="763"/>
      <c r="V319" s="760"/>
      <c r="W319" s="762"/>
      <c r="X319" s="760"/>
      <c r="Y319" s="764"/>
      <c r="AA319" s="765"/>
      <c r="AC319" s="766"/>
    </row>
    <row r="320" spans="1:29" s="299" customFormat="1" x14ac:dyDescent="0.25">
      <c r="A320"/>
      <c r="C320" s="757"/>
      <c r="D320" s="758"/>
      <c r="E320" s="759"/>
      <c r="H320" s="760"/>
      <c r="I320" s="761"/>
      <c r="J320" s="760"/>
      <c r="K320" s="760"/>
      <c r="L320" s="760"/>
      <c r="M320" s="761"/>
      <c r="N320" s="780"/>
      <c r="O320" s="762"/>
      <c r="P320" s="760"/>
      <c r="Q320" s="761"/>
      <c r="R320" s="760"/>
      <c r="S320" s="762"/>
      <c r="T320" s="760"/>
      <c r="U320" s="763"/>
      <c r="V320" s="760"/>
      <c r="W320" s="762"/>
      <c r="X320" s="760"/>
      <c r="Y320" s="764"/>
      <c r="AA320" s="765"/>
      <c r="AC320" s="766"/>
    </row>
    <row r="321" spans="1:29" s="299" customFormat="1" x14ac:dyDescent="0.25">
      <c r="A321"/>
      <c r="C321" s="757"/>
      <c r="D321" s="758"/>
      <c r="E321" s="759"/>
      <c r="H321" s="760"/>
      <c r="I321" s="761"/>
      <c r="J321" s="760"/>
      <c r="K321" s="760"/>
      <c r="L321" s="760"/>
      <c r="M321" s="761"/>
      <c r="N321" s="780"/>
      <c r="O321" s="762"/>
      <c r="P321" s="760"/>
      <c r="Q321" s="761"/>
      <c r="R321" s="760"/>
      <c r="S321" s="762"/>
      <c r="T321" s="760"/>
      <c r="U321" s="763"/>
      <c r="V321" s="760"/>
      <c r="W321" s="762"/>
      <c r="X321" s="760"/>
      <c r="Y321" s="764"/>
      <c r="AA321" s="765"/>
      <c r="AC321" s="766"/>
    </row>
    <row r="322" spans="1:29" s="299" customFormat="1" x14ac:dyDescent="0.25">
      <c r="A322"/>
      <c r="C322" s="757"/>
      <c r="D322" s="758"/>
      <c r="E322" s="759"/>
      <c r="H322" s="760"/>
      <c r="I322" s="761"/>
      <c r="J322" s="760"/>
      <c r="K322" s="760"/>
      <c r="L322" s="760"/>
      <c r="M322" s="761"/>
      <c r="N322" s="780"/>
      <c r="O322" s="762"/>
      <c r="P322" s="760"/>
      <c r="Q322" s="761"/>
      <c r="R322" s="760"/>
      <c r="S322" s="762"/>
      <c r="T322" s="760"/>
      <c r="U322" s="763"/>
      <c r="V322" s="760"/>
      <c r="W322" s="762"/>
      <c r="X322" s="760"/>
      <c r="Y322" s="764"/>
      <c r="AA322" s="765"/>
      <c r="AC322" s="766"/>
    </row>
    <row r="323" spans="1:29" s="299" customFormat="1" x14ac:dyDescent="0.25">
      <c r="A323"/>
      <c r="C323" s="757"/>
      <c r="D323" s="758"/>
      <c r="E323" s="759"/>
      <c r="H323" s="760"/>
      <c r="I323" s="761"/>
      <c r="J323" s="760"/>
      <c r="K323" s="760"/>
      <c r="L323" s="760"/>
      <c r="M323" s="761"/>
      <c r="N323" s="780"/>
      <c r="O323" s="762"/>
      <c r="P323" s="760"/>
      <c r="Q323" s="761"/>
      <c r="R323" s="760"/>
      <c r="S323" s="762"/>
      <c r="T323" s="760"/>
      <c r="U323" s="763"/>
      <c r="V323" s="760"/>
      <c r="W323" s="762"/>
      <c r="X323" s="760"/>
      <c r="Y323" s="764"/>
      <c r="AA323" s="765"/>
      <c r="AC323" s="766"/>
    </row>
    <row r="324" spans="1:29" s="299" customFormat="1" x14ac:dyDescent="0.25">
      <c r="A324"/>
      <c r="C324" s="757"/>
      <c r="D324" s="758"/>
      <c r="E324" s="759"/>
      <c r="H324" s="760"/>
      <c r="I324" s="761"/>
      <c r="J324" s="760"/>
      <c r="K324" s="760"/>
      <c r="L324" s="760"/>
      <c r="M324" s="761"/>
      <c r="N324" s="780"/>
      <c r="O324" s="762"/>
      <c r="P324" s="760"/>
      <c r="Q324" s="761"/>
      <c r="R324" s="760"/>
      <c r="S324" s="762"/>
      <c r="T324" s="760"/>
      <c r="U324" s="763"/>
      <c r="V324" s="760"/>
      <c r="W324" s="762"/>
      <c r="X324" s="760"/>
      <c r="Y324" s="764"/>
      <c r="AA324" s="765"/>
      <c r="AC324" s="766"/>
    </row>
    <row r="325" spans="1:29" s="299" customFormat="1" x14ac:dyDescent="0.25">
      <c r="A325"/>
      <c r="C325" s="757"/>
      <c r="D325" s="758"/>
      <c r="E325" s="759"/>
      <c r="H325" s="760"/>
      <c r="I325" s="761"/>
      <c r="J325" s="760"/>
      <c r="K325" s="760"/>
      <c r="L325" s="760"/>
      <c r="M325" s="761"/>
      <c r="N325" s="780"/>
      <c r="O325" s="762"/>
      <c r="P325" s="760"/>
      <c r="Q325" s="761"/>
      <c r="R325" s="760"/>
      <c r="S325" s="762"/>
      <c r="T325" s="760"/>
      <c r="U325" s="763"/>
      <c r="V325" s="760"/>
      <c r="W325" s="762"/>
      <c r="X325" s="760"/>
      <c r="Y325" s="764"/>
      <c r="AA325" s="765"/>
      <c r="AC325" s="766"/>
    </row>
    <row r="326" spans="1:29" s="299" customFormat="1" x14ac:dyDescent="0.25">
      <c r="A326"/>
      <c r="C326" s="757"/>
      <c r="D326" s="758"/>
      <c r="E326" s="759"/>
      <c r="H326" s="760"/>
      <c r="I326" s="761"/>
      <c r="J326" s="760"/>
      <c r="K326" s="760"/>
      <c r="L326" s="760"/>
      <c r="M326" s="761"/>
      <c r="N326" s="780"/>
      <c r="O326" s="762"/>
      <c r="P326" s="760"/>
      <c r="Q326" s="761"/>
      <c r="R326" s="760"/>
      <c r="S326" s="762"/>
      <c r="T326" s="760"/>
      <c r="U326" s="763"/>
      <c r="V326" s="760"/>
      <c r="W326" s="762"/>
      <c r="X326" s="760"/>
      <c r="Y326" s="764"/>
      <c r="AA326" s="765"/>
      <c r="AC326" s="766"/>
    </row>
    <row r="327" spans="1:29" s="299" customFormat="1" x14ac:dyDescent="0.25">
      <c r="A327"/>
      <c r="C327" s="757"/>
      <c r="D327" s="758"/>
      <c r="E327" s="759"/>
      <c r="H327" s="760"/>
      <c r="I327" s="761"/>
      <c r="J327" s="760"/>
      <c r="K327" s="760"/>
      <c r="L327" s="760"/>
      <c r="M327" s="761"/>
      <c r="N327" s="780"/>
      <c r="O327" s="762"/>
      <c r="P327" s="760"/>
      <c r="Q327" s="761"/>
      <c r="R327" s="760"/>
      <c r="S327" s="762"/>
      <c r="T327" s="760"/>
      <c r="U327" s="763"/>
      <c r="V327" s="760"/>
      <c r="W327" s="762"/>
      <c r="X327" s="760"/>
      <c r="Y327" s="764"/>
      <c r="AA327" s="765"/>
      <c r="AC327" s="766"/>
    </row>
    <row r="328" spans="1:29" s="299" customFormat="1" x14ac:dyDescent="0.25">
      <c r="A328"/>
      <c r="C328" s="757"/>
      <c r="D328" s="758"/>
      <c r="E328" s="759"/>
      <c r="H328" s="760"/>
      <c r="I328" s="761"/>
      <c r="J328" s="760"/>
      <c r="K328" s="760"/>
      <c r="L328" s="760"/>
      <c r="M328" s="761"/>
      <c r="N328" s="780"/>
      <c r="O328" s="762"/>
      <c r="P328" s="760"/>
      <c r="Q328" s="761"/>
      <c r="R328" s="760"/>
      <c r="S328" s="762"/>
      <c r="T328" s="760"/>
      <c r="U328" s="763"/>
      <c r="V328" s="760"/>
      <c r="W328" s="762"/>
      <c r="X328" s="760"/>
      <c r="Y328" s="764"/>
      <c r="AA328" s="765"/>
      <c r="AC328" s="766"/>
    </row>
    <row r="329" spans="1:29" s="299" customFormat="1" x14ac:dyDescent="0.25">
      <c r="A329"/>
      <c r="C329" s="757"/>
      <c r="D329" s="758"/>
      <c r="E329" s="759"/>
      <c r="H329" s="760"/>
      <c r="I329" s="761"/>
      <c r="J329" s="760"/>
      <c r="K329" s="760"/>
      <c r="L329" s="760"/>
      <c r="M329" s="761"/>
      <c r="N329" s="780"/>
      <c r="O329" s="762"/>
      <c r="P329" s="760"/>
      <c r="Q329" s="761"/>
      <c r="R329" s="760"/>
      <c r="S329" s="762"/>
      <c r="T329" s="760"/>
      <c r="U329" s="763"/>
      <c r="V329" s="760"/>
      <c r="W329" s="762"/>
      <c r="X329" s="760"/>
      <c r="Y329" s="764"/>
      <c r="AA329" s="765"/>
      <c r="AC329" s="766"/>
    </row>
    <row r="330" spans="1:29" s="299" customFormat="1" x14ac:dyDescent="0.25">
      <c r="A330"/>
      <c r="C330" s="757"/>
      <c r="D330" s="758"/>
      <c r="E330" s="759"/>
      <c r="H330" s="760"/>
      <c r="I330" s="761"/>
      <c r="J330" s="760"/>
      <c r="K330" s="760"/>
      <c r="L330" s="760"/>
      <c r="M330" s="761"/>
      <c r="N330" s="780"/>
      <c r="O330" s="762"/>
      <c r="P330" s="760"/>
      <c r="Q330" s="761"/>
      <c r="R330" s="760"/>
      <c r="S330" s="762"/>
      <c r="T330" s="760"/>
      <c r="U330" s="763"/>
      <c r="V330" s="760"/>
      <c r="W330" s="762"/>
      <c r="X330" s="760"/>
      <c r="Y330" s="764"/>
      <c r="AA330" s="765"/>
      <c r="AC330" s="766"/>
    </row>
    <row r="331" spans="1:29" s="299" customFormat="1" x14ac:dyDescent="0.25">
      <c r="A331"/>
      <c r="C331" s="757"/>
      <c r="D331" s="758"/>
      <c r="E331" s="759"/>
      <c r="H331" s="760"/>
      <c r="I331" s="761"/>
      <c r="J331" s="760"/>
      <c r="K331" s="760"/>
      <c r="L331" s="760"/>
      <c r="M331" s="761"/>
      <c r="N331" s="780"/>
      <c r="O331" s="762"/>
      <c r="P331" s="760"/>
      <c r="Q331" s="761"/>
      <c r="R331" s="760"/>
      <c r="S331" s="762"/>
      <c r="T331" s="760"/>
      <c r="U331" s="763"/>
      <c r="V331" s="760"/>
      <c r="W331" s="762"/>
      <c r="X331" s="760"/>
      <c r="Y331" s="764"/>
      <c r="AA331" s="765"/>
      <c r="AC331" s="766"/>
    </row>
    <row r="332" spans="1:29" s="299" customFormat="1" x14ac:dyDescent="0.25">
      <c r="A332"/>
      <c r="C332" s="757"/>
      <c r="D332" s="758"/>
      <c r="E332" s="759"/>
      <c r="H332" s="760"/>
      <c r="I332" s="761"/>
      <c r="J332" s="760"/>
      <c r="K332" s="760"/>
      <c r="L332" s="760"/>
      <c r="M332" s="761"/>
      <c r="N332" s="780"/>
      <c r="O332" s="762"/>
      <c r="P332" s="760"/>
      <c r="Q332" s="761"/>
      <c r="R332" s="760"/>
      <c r="S332" s="762"/>
      <c r="T332" s="760"/>
      <c r="U332" s="763"/>
      <c r="V332" s="760"/>
      <c r="W332" s="762"/>
      <c r="X332" s="760"/>
      <c r="Y332" s="764"/>
      <c r="AA332" s="765"/>
      <c r="AC332" s="766"/>
    </row>
    <row r="333" spans="1:29" s="299" customFormat="1" x14ac:dyDescent="0.25">
      <c r="A333"/>
      <c r="C333" s="757"/>
      <c r="D333" s="758"/>
      <c r="E333" s="759"/>
      <c r="H333" s="760"/>
      <c r="I333" s="761"/>
      <c r="J333" s="760"/>
      <c r="K333" s="760"/>
      <c r="L333" s="760"/>
      <c r="M333" s="761"/>
      <c r="N333" s="780"/>
      <c r="O333" s="762"/>
      <c r="P333" s="760"/>
      <c r="Q333" s="761"/>
      <c r="R333" s="760"/>
      <c r="S333" s="762"/>
      <c r="T333" s="760"/>
      <c r="U333" s="763"/>
      <c r="V333" s="760"/>
      <c r="W333" s="762"/>
      <c r="X333" s="760"/>
      <c r="Y333" s="764"/>
      <c r="AA333" s="765"/>
      <c r="AC333" s="766"/>
    </row>
    <row r="334" spans="1:29" s="299" customFormat="1" x14ac:dyDescent="0.25">
      <c r="A334"/>
      <c r="C334" s="757"/>
      <c r="D334" s="758"/>
      <c r="E334" s="759"/>
      <c r="H334" s="760"/>
      <c r="I334" s="761"/>
      <c r="J334" s="760"/>
      <c r="K334" s="760"/>
      <c r="L334" s="760"/>
      <c r="M334" s="761"/>
      <c r="N334" s="780"/>
      <c r="O334" s="762"/>
      <c r="P334" s="760"/>
      <c r="Q334" s="761"/>
      <c r="R334" s="760"/>
      <c r="S334" s="762"/>
      <c r="T334" s="760"/>
      <c r="U334" s="763"/>
      <c r="V334" s="760"/>
      <c r="W334" s="762"/>
      <c r="X334" s="760"/>
      <c r="Y334" s="764"/>
      <c r="AA334" s="765"/>
      <c r="AC334" s="766"/>
    </row>
    <row r="335" spans="1:29" s="299" customFormat="1" x14ac:dyDescent="0.25">
      <c r="A335"/>
      <c r="C335" s="757"/>
      <c r="D335" s="758"/>
      <c r="E335" s="759"/>
      <c r="H335" s="760"/>
      <c r="I335" s="761"/>
      <c r="J335" s="760"/>
      <c r="K335" s="760"/>
      <c r="L335" s="760"/>
      <c r="M335" s="761"/>
      <c r="N335" s="780"/>
      <c r="O335" s="762"/>
      <c r="P335" s="760"/>
      <c r="Q335" s="761"/>
      <c r="R335" s="760"/>
      <c r="S335" s="762"/>
      <c r="T335" s="760"/>
      <c r="U335" s="763"/>
      <c r="V335" s="760"/>
      <c r="W335" s="762"/>
      <c r="X335" s="760"/>
      <c r="Y335" s="764"/>
      <c r="AA335" s="765"/>
      <c r="AC335" s="766"/>
    </row>
    <row r="336" spans="1:29" s="299" customFormat="1" x14ac:dyDescent="0.25">
      <c r="A336"/>
      <c r="C336" s="757"/>
      <c r="D336" s="758"/>
      <c r="E336" s="759"/>
      <c r="H336" s="760"/>
      <c r="I336" s="761"/>
      <c r="J336" s="760"/>
      <c r="K336" s="760"/>
      <c r="L336" s="760"/>
      <c r="M336" s="761"/>
      <c r="N336" s="780"/>
      <c r="O336" s="762"/>
      <c r="P336" s="760"/>
      <c r="Q336" s="761"/>
      <c r="R336" s="760"/>
      <c r="S336" s="762"/>
      <c r="T336" s="760"/>
      <c r="U336" s="763"/>
      <c r="V336" s="760"/>
      <c r="W336" s="762"/>
      <c r="X336" s="760"/>
      <c r="Y336" s="764"/>
      <c r="AA336" s="765"/>
      <c r="AC336" s="766"/>
    </row>
    <row r="337" spans="1:29" s="299" customFormat="1" x14ac:dyDescent="0.25">
      <c r="A337"/>
      <c r="C337" s="757"/>
      <c r="D337" s="758"/>
      <c r="E337" s="759"/>
      <c r="H337" s="760"/>
      <c r="I337" s="761"/>
      <c r="J337" s="760"/>
      <c r="K337" s="760"/>
      <c r="L337" s="760"/>
      <c r="M337" s="761"/>
      <c r="N337" s="780"/>
      <c r="O337" s="762"/>
      <c r="P337" s="760"/>
      <c r="Q337" s="761"/>
      <c r="R337" s="760"/>
      <c r="S337" s="762"/>
      <c r="T337" s="760"/>
      <c r="U337" s="763"/>
      <c r="V337" s="760"/>
      <c r="W337" s="762"/>
      <c r="X337" s="760"/>
      <c r="Y337" s="764"/>
      <c r="AA337" s="765"/>
      <c r="AC337" s="766"/>
    </row>
    <row r="338" spans="1:29" s="299" customFormat="1" x14ac:dyDescent="0.25">
      <c r="A338"/>
      <c r="C338" s="757"/>
      <c r="D338" s="758"/>
      <c r="E338" s="759"/>
      <c r="H338" s="760"/>
      <c r="I338" s="761"/>
      <c r="J338" s="760"/>
      <c r="K338" s="760"/>
      <c r="L338" s="760"/>
      <c r="M338" s="761"/>
      <c r="N338" s="780"/>
      <c r="O338" s="762"/>
      <c r="P338" s="760"/>
      <c r="Q338" s="761"/>
      <c r="R338" s="760"/>
      <c r="S338" s="762"/>
      <c r="T338" s="760"/>
      <c r="U338" s="763"/>
      <c r="V338" s="760"/>
      <c r="W338" s="762"/>
      <c r="X338" s="760"/>
      <c r="Y338" s="764"/>
      <c r="AA338" s="765"/>
      <c r="AC338" s="766"/>
    </row>
    <row r="339" spans="1:29" s="299" customFormat="1" x14ac:dyDescent="0.25">
      <c r="A339"/>
      <c r="C339" s="757"/>
      <c r="D339" s="758"/>
      <c r="E339" s="759"/>
      <c r="H339" s="760"/>
      <c r="I339" s="761"/>
      <c r="J339" s="760"/>
      <c r="K339" s="760"/>
      <c r="L339" s="760"/>
      <c r="M339" s="761"/>
      <c r="N339" s="780"/>
      <c r="O339" s="762"/>
      <c r="P339" s="760"/>
      <c r="Q339" s="761"/>
      <c r="R339" s="760"/>
      <c r="S339" s="762"/>
      <c r="T339" s="760"/>
      <c r="U339" s="763"/>
      <c r="V339" s="760"/>
      <c r="W339" s="762"/>
      <c r="X339" s="760"/>
      <c r="Y339" s="764"/>
      <c r="AA339" s="765"/>
      <c r="AC339" s="766"/>
    </row>
    <row r="340" spans="1:29" s="299" customFormat="1" x14ac:dyDescent="0.25">
      <c r="A340"/>
      <c r="C340" s="757"/>
      <c r="D340" s="758"/>
      <c r="E340" s="759"/>
      <c r="H340" s="760"/>
      <c r="I340" s="761"/>
      <c r="J340" s="760"/>
      <c r="K340" s="760"/>
      <c r="L340" s="760"/>
      <c r="M340" s="761"/>
      <c r="N340" s="780"/>
      <c r="O340" s="762"/>
      <c r="P340" s="760"/>
      <c r="Q340" s="761"/>
      <c r="R340" s="760"/>
      <c r="S340" s="762"/>
      <c r="T340" s="760"/>
      <c r="U340" s="763"/>
      <c r="V340" s="760"/>
      <c r="W340" s="762"/>
      <c r="X340" s="760"/>
      <c r="Y340" s="764"/>
      <c r="AA340" s="765"/>
      <c r="AC340" s="766"/>
    </row>
    <row r="341" spans="1:29" s="299" customFormat="1" x14ac:dyDescent="0.25">
      <c r="A341"/>
      <c r="C341" s="757"/>
      <c r="D341" s="758"/>
      <c r="E341" s="759"/>
      <c r="H341" s="760"/>
      <c r="I341" s="761"/>
      <c r="J341" s="760"/>
      <c r="K341" s="760"/>
      <c r="L341" s="760"/>
      <c r="M341" s="761"/>
      <c r="N341" s="780"/>
      <c r="O341" s="762"/>
      <c r="P341" s="760"/>
      <c r="Q341" s="761"/>
      <c r="R341" s="760"/>
      <c r="S341" s="762"/>
      <c r="T341" s="760"/>
      <c r="U341" s="763"/>
      <c r="V341" s="760"/>
      <c r="W341" s="762"/>
      <c r="X341" s="760"/>
      <c r="Y341" s="764"/>
      <c r="AA341" s="765"/>
      <c r="AC341" s="766"/>
    </row>
    <row r="342" spans="1:29" s="299" customFormat="1" x14ac:dyDescent="0.25">
      <c r="A342"/>
      <c r="C342" s="757"/>
      <c r="D342" s="758"/>
      <c r="E342" s="759"/>
      <c r="H342" s="760"/>
      <c r="I342" s="761"/>
      <c r="J342" s="760"/>
      <c r="K342" s="760"/>
      <c r="L342" s="760"/>
      <c r="M342" s="761"/>
      <c r="N342" s="780"/>
      <c r="O342" s="762"/>
      <c r="P342" s="760"/>
      <c r="Q342" s="761"/>
      <c r="R342" s="760"/>
      <c r="S342" s="762"/>
      <c r="T342" s="760"/>
      <c r="U342" s="763"/>
      <c r="V342" s="760"/>
      <c r="W342" s="762"/>
      <c r="X342" s="760"/>
      <c r="Y342" s="764"/>
      <c r="AA342" s="765"/>
      <c r="AC342" s="766"/>
    </row>
    <row r="343" spans="1:29" s="299" customFormat="1" x14ac:dyDescent="0.25">
      <c r="A343"/>
      <c r="C343" s="757"/>
      <c r="D343" s="758"/>
      <c r="E343" s="759"/>
      <c r="H343" s="760"/>
      <c r="I343" s="761"/>
      <c r="J343" s="760"/>
      <c r="K343" s="760"/>
      <c r="L343" s="760"/>
      <c r="M343" s="761"/>
      <c r="N343" s="780"/>
      <c r="O343" s="762"/>
      <c r="P343" s="760"/>
      <c r="Q343" s="761"/>
      <c r="R343" s="760"/>
      <c r="S343" s="762"/>
      <c r="T343" s="760"/>
      <c r="U343" s="763"/>
      <c r="V343" s="760"/>
      <c r="W343" s="762"/>
      <c r="X343" s="760"/>
      <c r="Y343" s="764"/>
      <c r="AA343" s="765"/>
      <c r="AC343" s="766"/>
    </row>
    <row r="344" spans="1:29" s="299" customFormat="1" x14ac:dyDescent="0.25">
      <c r="A344"/>
      <c r="C344" s="757"/>
      <c r="D344" s="758"/>
      <c r="E344" s="759"/>
      <c r="H344" s="760"/>
      <c r="I344" s="761"/>
      <c r="J344" s="760"/>
      <c r="K344" s="760"/>
      <c r="L344" s="760"/>
      <c r="M344" s="761"/>
      <c r="N344" s="780"/>
      <c r="O344" s="762"/>
      <c r="P344" s="760"/>
      <c r="Q344" s="761"/>
      <c r="R344" s="760"/>
      <c r="S344" s="762"/>
      <c r="T344" s="760"/>
      <c r="U344" s="763"/>
      <c r="V344" s="760"/>
      <c r="W344" s="762"/>
      <c r="X344" s="760"/>
      <c r="Y344" s="764"/>
      <c r="AA344" s="765"/>
      <c r="AC344" s="766"/>
    </row>
    <row r="345" spans="1:29" s="299" customFormat="1" x14ac:dyDescent="0.25">
      <c r="A345"/>
      <c r="C345" s="757"/>
      <c r="D345" s="758"/>
      <c r="E345" s="759"/>
      <c r="H345" s="760"/>
      <c r="I345" s="761"/>
      <c r="J345" s="760"/>
      <c r="K345" s="760"/>
      <c r="L345" s="760"/>
      <c r="M345" s="761"/>
      <c r="N345" s="780"/>
      <c r="O345" s="762"/>
      <c r="P345" s="760"/>
      <c r="Q345" s="761"/>
      <c r="R345" s="760"/>
      <c r="S345" s="762"/>
      <c r="T345" s="760"/>
      <c r="U345" s="763"/>
      <c r="V345" s="760"/>
      <c r="W345" s="762"/>
      <c r="X345" s="760"/>
      <c r="Y345" s="764"/>
      <c r="AA345" s="765"/>
      <c r="AC345" s="766"/>
    </row>
    <row r="346" spans="1:29" s="299" customFormat="1" x14ac:dyDescent="0.25">
      <c r="A346"/>
      <c r="C346" s="757"/>
      <c r="D346" s="758"/>
      <c r="E346" s="759"/>
      <c r="H346" s="760"/>
      <c r="I346" s="761"/>
      <c r="J346" s="760"/>
      <c r="K346" s="760"/>
      <c r="L346" s="760"/>
      <c r="M346" s="761"/>
      <c r="N346" s="780"/>
      <c r="O346" s="762"/>
      <c r="P346" s="760"/>
      <c r="Q346" s="761"/>
      <c r="R346" s="760"/>
      <c r="S346" s="762"/>
      <c r="T346" s="760"/>
      <c r="U346" s="763"/>
      <c r="V346" s="760"/>
      <c r="W346" s="762"/>
      <c r="X346" s="760"/>
      <c r="Y346" s="764"/>
      <c r="AA346" s="765"/>
      <c r="AC346" s="766"/>
    </row>
    <row r="347" spans="1:29" s="299" customFormat="1" x14ac:dyDescent="0.25">
      <c r="A347"/>
      <c r="C347" s="757"/>
      <c r="D347" s="758"/>
      <c r="E347" s="759"/>
      <c r="H347" s="760"/>
      <c r="I347" s="761"/>
      <c r="J347" s="760"/>
      <c r="K347" s="760"/>
      <c r="L347" s="760"/>
      <c r="M347" s="761"/>
      <c r="N347" s="780"/>
      <c r="O347" s="762"/>
      <c r="P347" s="760"/>
      <c r="Q347" s="761"/>
      <c r="R347" s="760"/>
      <c r="S347" s="762"/>
      <c r="T347" s="760"/>
      <c r="U347" s="763"/>
      <c r="V347" s="760"/>
      <c r="W347" s="762"/>
      <c r="X347" s="760"/>
      <c r="Y347" s="764"/>
      <c r="AA347" s="765"/>
      <c r="AC347" s="766"/>
    </row>
    <row r="348" spans="1:29" s="299" customFormat="1" x14ac:dyDescent="0.25">
      <c r="A348"/>
      <c r="C348" s="757"/>
      <c r="D348" s="758"/>
      <c r="E348" s="759"/>
      <c r="H348" s="760"/>
      <c r="I348" s="761"/>
      <c r="J348" s="760"/>
      <c r="K348" s="760"/>
      <c r="L348" s="760"/>
      <c r="M348" s="761"/>
      <c r="N348" s="780"/>
      <c r="O348" s="762"/>
      <c r="P348" s="760"/>
      <c r="Q348" s="761"/>
      <c r="R348" s="760"/>
      <c r="S348" s="762"/>
      <c r="T348" s="760"/>
      <c r="U348" s="763"/>
      <c r="V348" s="760"/>
      <c r="W348" s="762"/>
      <c r="X348" s="760"/>
      <c r="Y348" s="764"/>
      <c r="AA348" s="765"/>
      <c r="AC348" s="766"/>
    </row>
    <row r="349" spans="1:29" s="299" customFormat="1" x14ac:dyDescent="0.25">
      <c r="A349"/>
      <c r="C349" s="757"/>
      <c r="D349" s="758"/>
      <c r="E349" s="759"/>
      <c r="H349" s="760"/>
      <c r="I349" s="761"/>
      <c r="J349" s="760"/>
      <c r="K349" s="760"/>
      <c r="L349" s="760"/>
      <c r="M349" s="761"/>
      <c r="N349" s="780"/>
      <c r="O349" s="762"/>
      <c r="P349" s="760"/>
      <c r="Q349" s="761"/>
      <c r="R349" s="760"/>
      <c r="S349" s="762"/>
      <c r="T349" s="760"/>
      <c r="U349" s="763"/>
      <c r="V349" s="760"/>
      <c r="W349" s="762"/>
      <c r="X349" s="760"/>
      <c r="Y349" s="764"/>
      <c r="AA349" s="765"/>
      <c r="AC349" s="766"/>
    </row>
    <row r="350" spans="1:29" s="299" customFormat="1" x14ac:dyDescent="0.25">
      <c r="A350"/>
      <c r="C350" s="757"/>
      <c r="D350" s="758"/>
      <c r="E350" s="759"/>
      <c r="H350" s="760"/>
      <c r="I350" s="761"/>
      <c r="J350" s="760"/>
      <c r="K350" s="760"/>
      <c r="L350" s="760"/>
      <c r="M350" s="761"/>
      <c r="N350" s="780"/>
      <c r="O350" s="762"/>
      <c r="P350" s="760"/>
      <c r="Q350" s="761"/>
      <c r="R350" s="760"/>
      <c r="S350" s="762"/>
      <c r="T350" s="760"/>
      <c r="U350" s="763"/>
      <c r="V350" s="760"/>
      <c r="W350" s="762"/>
      <c r="X350" s="760"/>
      <c r="Y350" s="764"/>
      <c r="AA350" s="765"/>
      <c r="AC350" s="766"/>
    </row>
    <row r="351" spans="1:29" s="299" customFormat="1" x14ac:dyDescent="0.25">
      <c r="A351"/>
      <c r="C351" s="757"/>
      <c r="D351" s="758"/>
      <c r="E351" s="759"/>
      <c r="H351" s="760"/>
      <c r="I351" s="761"/>
      <c r="J351" s="760"/>
      <c r="K351" s="760"/>
      <c r="L351" s="760"/>
      <c r="M351" s="761"/>
      <c r="N351" s="780"/>
      <c r="O351" s="762"/>
      <c r="P351" s="760"/>
      <c r="Q351" s="761"/>
      <c r="R351" s="760"/>
      <c r="S351" s="762"/>
      <c r="T351" s="760"/>
      <c r="U351" s="763"/>
      <c r="V351" s="760"/>
      <c r="W351" s="762"/>
      <c r="X351" s="760"/>
      <c r="Y351" s="764"/>
      <c r="AA351" s="765"/>
      <c r="AC351" s="766"/>
    </row>
    <row r="352" spans="1:29" s="299" customFormat="1" x14ac:dyDescent="0.25">
      <c r="A352"/>
      <c r="C352" s="757"/>
      <c r="D352" s="758"/>
      <c r="E352" s="759"/>
      <c r="H352" s="760"/>
      <c r="I352" s="761"/>
      <c r="J352" s="760"/>
      <c r="K352" s="760"/>
      <c r="L352" s="760"/>
      <c r="M352" s="761"/>
      <c r="N352" s="780"/>
      <c r="O352" s="762"/>
      <c r="P352" s="760"/>
      <c r="Q352" s="761"/>
      <c r="R352" s="760"/>
      <c r="S352" s="762"/>
      <c r="T352" s="760"/>
      <c r="U352" s="763"/>
      <c r="V352" s="760"/>
      <c r="W352" s="762"/>
      <c r="X352" s="760"/>
      <c r="Y352" s="764"/>
      <c r="AA352" s="765"/>
      <c r="AC352" s="766"/>
    </row>
    <row r="353" spans="1:29" s="299" customFormat="1" x14ac:dyDescent="0.25">
      <c r="A353"/>
      <c r="C353" s="757"/>
      <c r="D353" s="758"/>
      <c r="E353" s="759"/>
      <c r="H353" s="760"/>
      <c r="I353" s="761"/>
      <c r="J353" s="760"/>
      <c r="K353" s="760"/>
      <c r="L353" s="760"/>
      <c r="M353" s="761"/>
      <c r="N353" s="780"/>
      <c r="O353" s="762"/>
      <c r="P353" s="760"/>
      <c r="Q353" s="761"/>
      <c r="R353" s="760"/>
      <c r="S353" s="762"/>
      <c r="T353" s="760"/>
      <c r="U353" s="763"/>
      <c r="V353" s="760"/>
      <c r="W353" s="762"/>
      <c r="X353" s="760"/>
      <c r="Y353" s="764"/>
      <c r="AA353" s="765"/>
      <c r="AC353" s="766"/>
    </row>
    <row r="354" spans="1:29" s="299" customFormat="1" x14ac:dyDescent="0.25">
      <c r="A354"/>
      <c r="C354" s="757"/>
      <c r="D354" s="758"/>
      <c r="E354" s="759"/>
      <c r="H354" s="760"/>
      <c r="I354" s="761"/>
      <c r="J354" s="760"/>
      <c r="K354" s="760"/>
      <c r="L354" s="760"/>
      <c r="M354" s="761"/>
      <c r="N354" s="780"/>
      <c r="O354" s="762"/>
      <c r="P354" s="760"/>
      <c r="Q354" s="761"/>
      <c r="R354" s="760"/>
      <c r="S354" s="762"/>
      <c r="T354" s="760"/>
      <c r="U354" s="763"/>
      <c r="V354" s="760"/>
      <c r="W354" s="762"/>
      <c r="X354" s="760"/>
      <c r="Y354" s="764"/>
      <c r="AA354" s="765"/>
      <c r="AC354" s="766"/>
    </row>
    <row r="355" spans="1:29" s="299" customFormat="1" x14ac:dyDescent="0.25">
      <c r="A355"/>
      <c r="C355" s="757"/>
      <c r="D355" s="758"/>
      <c r="E355" s="759"/>
      <c r="H355" s="760"/>
      <c r="I355" s="761"/>
      <c r="J355" s="760"/>
      <c r="K355" s="760"/>
      <c r="L355" s="760"/>
      <c r="M355" s="761"/>
      <c r="N355" s="780"/>
      <c r="O355" s="762"/>
      <c r="P355" s="760"/>
      <c r="Q355" s="761"/>
      <c r="R355" s="760"/>
      <c r="S355" s="762"/>
      <c r="T355" s="760"/>
      <c r="U355" s="763"/>
      <c r="V355" s="760"/>
      <c r="W355" s="762"/>
      <c r="X355" s="760"/>
      <c r="Y355" s="764"/>
      <c r="AA355" s="765"/>
      <c r="AC355" s="766"/>
    </row>
    <row r="356" spans="1:29" s="299" customFormat="1" x14ac:dyDescent="0.25">
      <c r="A356"/>
      <c r="C356" s="757"/>
      <c r="D356" s="758"/>
      <c r="E356" s="759"/>
      <c r="H356" s="760"/>
      <c r="I356" s="761"/>
      <c r="J356" s="760"/>
      <c r="K356" s="760"/>
      <c r="L356" s="760"/>
      <c r="M356" s="761"/>
      <c r="N356" s="780"/>
      <c r="O356" s="762"/>
      <c r="P356" s="760"/>
      <c r="Q356" s="761"/>
      <c r="R356" s="760"/>
      <c r="S356" s="762"/>
      <c r="T356" s="760"/>
      <c r="U356" s="763"/>
      <c r="V356" s="760"/>
      <c r="W356" s="762"/>
      <c r="X356" s="760"/>
      <c r="Y356" s="764"/>
      <c r="AA356" s="765"/>
      <c r="AC356" s="766"/>
    </row>
    <row r="357" spans="1:29" s="299" customFormat="1" x14ac:dyDescent="0.25">
      <c r="A357"/>
      <c r="C357" s="757"/>
      <c r="D357" s="758"/>
      <c r="E357" s="759"/>
      <c r="H357" s="760"/>
      <c r="I357" s="761"/>
      <c r="J357" s="760"/>
      <c r="K357" s="760"/>
      <c r="L357" s="760"/>
      <c r="M357" s="761"/>
      <c r="N357" s="780"/>
      <c r="O357" s="762"/>
      <c r="P357" s="760"/>
      <c r="Q357" s="761"/>
      <c r="R357" s="760"/>
      <c r="S357" s="762"/>
      <c r="T357" s="760"/>
      <c r="U357" s="763"/>
      <c r="V357" s="760"/>
      <c r="W357" s="762"/>
      <c r="X357" s="760"/>
      <c r="Y357" s="764"/>
      <c r="AA357" s="765"/>
      <c r="AC357" s="766"/>
    </row>
    <row r="358" spans="1:29" s="299" customFormat="1" x14ac:dyDescent="0.25">
      <c r="A358"/>
      <c r="C358" s="757"/>
      <c r="D358" s="758"/>
      <c r="E358" s="759"/>
      <c r="H358" s="760"/>
      <c r="I358" s="761"/>
      <c r="J358" s="760"/>
      <c r="K358" s="760"/>
      <c r="L358" s="760"/>
      <c r="M358" s="761"/>
      <c r="N358" s="780"/>
      <c r="O358" s="762"/>
      <c r="P358" s="760"/>
      <c r="Q358" s="761"/>
      <c r="R358" s="760"/>
      <c r="S358" s="762"/>
      <c r="T358" s="760"/>
      <c r="U358" s="763"/>
      <c r="V358" s="760"/>
      <c r="W358" s="762"/>
      <c r="X358" s="760"/>
      <c r="Y358" s="764"/>
      <c r="AA358" s="765"/>
      <c r="AC358" s="766"/>
    </row>
    <row r="359" spans="1:29" s="299" customFormat="1" x14ac:dyDescent="0.25">
      <c r="A359"/>
      <c r="C359" s="757"/>
      <c r="D359" s="758"/>
      <c r="E359" s="759"/>
      <c r="H359" s="760"/>
      <c r="I359" s="761"/>
      <c r="J359" s="760"/>
      <c r="K359" s="760"/>
      <c r="L359" s="760"/>
      <c r="M359" s="761"/>
      <c r="N359" s="780"/>
      <c r="O359" s="762"/>
      <c r="P359" s="760"/>
      <c r="Q359" s="761"/>
      <c r="R359" s="760"/>
      <c r="S359" s="762"/>
      <c r="T359" s="760"/>
      <c r="U359" s="763"/>
      <c r="V359" s="760"/>
      <c r="W359" s="762"/>
      <c r="X359" s="760"/>
      <c r="Y359" s="764"/>
      <c r="AA359" s="765"/>
      <c r="AC359" s="766"/>
    </row>
    <row r="360" spans="1:29" s="299" customFormat="1" x14ac:dyDescent="0.25">
      <c r="A360"/>
      <c r="C360" s="757"/>
      <c r="D360" s="758"/>
      <c r="E360" s="759"/>
      <c r="H360" s="760"/>
      <c r="I360" s="761"/>
      <c r="J360" s="760"/>
      <c r="K360" s="760"/>
      <c r="L360" s="760"/>
      <c r="M360" s="761"/>
      <c r="N360" s="780"/>
      <c r="O360" s="762"/>
      <c r="P360" s="760"/>
      <c r="Q360" s="761"/>
      <c r="R360" s="760"/>
      <c r="S360" s="762"/>
      <c r="T360" s="760"/>
      <c r="U360" s="763"/>
      <c r="V360" s="760"/>
      <c r="W360" s="762"/>
      <c r="X360" s="760"/>
      <c r="Y360" s="764"/>
      <c r="AA360" s="765"/>
      <c r="AC360" s="766"/>
    </row>
    <row r="361" spans="1:29" s="299" customFormat="1" x14ac:dyDescent="0.25">
      <c r="A361"/>
      <c r="C361" s="757"/>
      <c r="D361" s="758"/>
      <c r="E361" s="759"/>
      <c r="H361" s="760"/>
      <c r="I361" s="761"/>
      <c r="J361" s="760"/>
      <c r="K361" s="760"/>
      <c r="L361" s="760"/>
      <c r="M361" s="761"/>
      <c r="N361" s="780"/>
      <c r="O361" s="762"/>
      <c r="P361" s="760"/>
      <c r="Q361" s="761"/>
      <c r="R361" s="760"/>
      <c r="S361" s="762"/>
      <c r="T361" s="760"/>
      <c r="U361" s="763"/>
      <c r="V361" s="760"/>
      <c r="W361" s="762"/>
      <c r="X361" s="760"/>
      <c r="Y361" s="764"/>
      <c r="AA361" s="765"/>
      <c r="AC361" s="766"/>
    </row>
    <row r="362" spans="1:29" s="299" customFormat="1" x14ac:dyDescent="0.25">
      <c r="A362"/>
      <c r="C362" s="757"/>
      <c r="D362" s="758"/>
      <c r="E362" s="759"/>
      <c r="H362" s="760"/>
      <c r="I362" s="761"/>
      <c r="J362" s="760"/>
      <c r="K362" s="760"/>
      <c r="L362" s="760"/>
      <c r="M362" s="761"/>
      <c r="N362" s="780"/>
      <c r="O362" s="762"/>
      <c r="P362" s="760"/>
      <c r="Q362" s="761"/>
      <c r="R362" s="760"/>
      <c r="S362" s="762"/>
      <c r="T362" s="760"/>
      <c r="U362" s="763"/>
      <c r="V362" s="760"/>
      <c r="W362" s="762"/>
      <c r="X362" s="760"/>
      <c r="Y362" s="764"/>
      <c r="AA362" s="765"/>
      <c r="AC362" s="766"/>
    </row>
    <row r="363" spans="1:29" s="299" customFormat="1" x14ac:dyDescent="0.25">
      <c r="A363"/>
      <c r="C363" s="757"/>
      <c r="D363" s="758"/>
      <c r="E363" s="759"/>
      <c r="H363" s="760"/>
      <c r="I363" s="761"/>
      <c r="J363" s="760"/>
      <c r="K363" s="760"/>
      <c r="L363" s="760"/>
      <c r="M363" s="761"/>
      <c r="N363" s="780"/>
      <c r="O363" s="762"/>
      <c r="P363" s="760"/>
      <c r="Q363" s="761"/>
      <c r="R363" s="760"/>
      <c r="S363" s="762"/>
      <c r="T363" s="760"/>
      <c r="U363" s="763"/>
      <c r="V363" s="760"/>
      <c r="W363" s="762"/>
      <c r="X363" s="760"/>
      <c r="Y363" s="764"/>
      <c r="AA363" s="765"/>
      <c r="AC363" s="766"/>
    </row>
    <row r="364" spans="1:29" s="299" customFormat="1" x14ac:dyDescent="0.25">
      <c r="A364"/>
      <c r="C364" s="757"/>
      <c r="D364" s="758"/>
      <c r="E364" s="759"/>
      <c r="H364" s="760"/>
      <c r="I364" s="761"/>
      <c r="J364" s="760"/>
      <c r="K364" s="760"/>
      <c r="L364" s="760"/>
      <c r="M364" s="761"/>
      <c r="N364" s="780"/>
      <c r="O364" s="762"/>
      <c r="P364" s="760"/>
      <c r="Q364" s="761"/>
      <c r="R364" s="760"/>
      <c r="S364" s="762"/>
      <c r="T364" s="760"/>
      <c r="U364" s="763"/>
      <c r="V364" s="760"/>
      <c r="W364" s="762"/>
      <c r="X364" s="760"/>
      <c r="Y364" s="764"/>
      <c r="AA364" s="765"/>
      <c r="AC364" s="766"/>
    </row>
    <row r="365" spans="1:29" s="299" customFormat="1" x14ac:dyDescent="0.25">
      <c r="A365"/>
      <c r="C365" s="757"/>
      <c r="D365" s="758"/>
      <c r="E365" s="759"/>
      <c r="H365" s="760"/>
      <c r="I365" s="761"/>
      <c r="J365" s="760"/>
      <c r="K365" s="760"/>
      <c r="L365" s="760"/>
      <c r="M365" s="761"/>
      <c r="N365" s="780"/>
      <c r="O365" s="762"/>
      <c r="P365" s="760"/>
      <c r="Q365" s="761"/>
      <c r="R365" s="760"/>
      <c r="S365" s="762"/>
      <c r="T365" s="760"/>
      <c r="U365" s="763"/>
      <c r="V365" s="760"/>
      <c r="W365" s="762"/>
      <c r="X365" s="760"/>
      <c r="Y365" s="764"/>
      <c r="AA365" s="765"/>
      <c r="AC365" s="766"/>
    </row>
    <row r="366" spans="1:29" s="299" customFormat="1" x14ac:dyDescent="0.25">
      <c r="A366"/>
      <c r="C366" s="757"/>
      <c r="D366" s="758"/>
      <c r="E366" s="759"/>
      <c r="H366" s="760"/>
      <c r="I366" s="761"/>
      <c r="J366" s="760"/>
      <c r="K366" s="760"/>
      <c r="L366" s="760"/>
      <c r="M366" s="761"/>
      <c r="N366" s="780"/>
      <c r="O366" s="762"/>
      <c r="P366" s="760"/>
      <c r="Q366" s="761"/>
      <c r="R366" s="760"/>
      <c r="S366" s="762"/>
      <c r="T366" s="760"/>
      <c r="U366" s="763"/>
      <c r="V366" s="760"/>
      <c r="W366" s="762"/>
      <c r="X366" s="760"/>
      <c r="Y366" s="764"/>
      <c r="AA366" s="765"/>
      <c r="AC366" s="766"/>
    </row>
    <row r="367" spans="1:29" s="299" customFormat="1" x14ac:dyDescent="0.25">
      <c r="A367"/>
      <c r="C367" s="757"/>
      <c r="D367" s="758"/>
      <c r="E367" s="759"/>
      <c r="H367" s="760"/>
      <c r="I367" s="761"/>
      <c r="J367" s="760"/>
      <c r="K367" s="760"/>
      <c r="L367" s="760"/>
      <c r="M367" s="761"/>
      <c r="N367" s="780"/>
      <c r="O367" s="762"/>
      <c r="P367" s="760"/>
      <c r="Q367" s="761"/>
      <c r="R367" s="760"/>
      <c r="S367" s="762"/>
      <c r="T367" s="760"/>
      <c r="U367" s="763"/>
      <c r="V367" s="760"/>
      <c r="W367" s="762"/>
      <c r="X367" s="760"/>
      <c r="Y367" s="764"/>
      <c r="AA367" s="765"/>
      <c r="AC367" s="766"/>
    </row>
    <row r="368" spans="1:29" s="299" customFormat="1" x14ac:dyDescent="0.25">
      <c r="A368"/>
      <c r="C368" s="757"/>
      <c r="D368" s="758"/>
      <c r="E368" s="759"/>
      <c r="H368" s="760"/>
      <c r="I368" s="761"/>
      <c r="J368" s="760"/>
      <c r="K368" s="760"/>
      <c r="L368" s="760"/>
      <c r="M368" s="761"/>
      <c r="N368" s="780"/>
      <c r="O368" s="762"/>
      <c r="P368" s="760"/>
      <c r="Q368" s="761"/>
      <c r="R368" s="760"/>
      <c r="S368" s="762"/>
      <c r="T368" s="760"/>
      <c r="U368" s="763"/>
      <c r="V368" s="760"/>
      <c r="W368" s="762"/>
      <c r="X368" s="760"/>
      <c r="Y368" s="764"/>
      <c r="AA368" s="765"/>
      <c r="AC368" s="766"/>
    </row>
    <row r="369" spans="1:29" s="299" customFormat="1" x14ac:dyDescent="0.25">
      <c r="A369"/>
      <c r="C369" s="757"/>
      <c r="D369" s="758"/>
      <c r="E369" s="759"/>
      <c r="H369" s="760"/>
      <c r="I369" s="761"/>
      <c r="J369" s="760"/>
      <c r="K369" s="760"/>
      <c r="L369" s="760"/>
      <c r="M369" s="761"/>
      <c r="N369" s="780"/>
      <c r="O369" s="762"/>
      <c r="P369" s="760"/>
      <c r="Q369" s="761"/>
      <c r="R369" s="760"/>
      <c r="S369" s="762"/>
      <c r="T369" s="760"/>
      <c r="U369" s="763"/>
      <c r="V369" s="760"/>
      <c r="W369" s="762"/>
      <c r="X369" s="760"/>
      <c r="Y369" s="764"/>
      <c r="AA369" s="765"/>
      <c r="AC369" s="766"/>
    </row>
    <row r="370" spans="1:29" s="299" customFormat="1" x14ac:dyDescent="0.25">
      <c r="A370"/>
      <c r="C370" s="757"/>
      <c r="D370" s="758"/>
      <c r="E370" s="759"/>
      <c r="H370" s="760"/>
      <c r="I370" s="761"/>
      <c r="J370" s="760"/>
      <c r="K370" s="760"/>
      <c r="L370" s="760"/>
      <c r="M370" s="761"/>
      <c r="N370" s="780"/>
      <c r="O370" s="762"/>
      <c r="P370" s="760"/>
      <c r="Q370" s="761"/>
      <c r="R370" s="760"/>
      <c r="S370" s="762"/>
      <c r="T370" s="760"/>
      <c r="U370" s="763"/>
      <c r="V370" s="760"/>
      <c r="W370" s="762"/>
      <c r="X370" s="760"/>
      <c r="Y370" s="764"/>
      <c r="AA370" s="765"/>
      <c r="AC370" s="766"/>
    </row>
    <row r="371" spans="1:29" s="299" customFormat="1" x14ac:dyDescent="0.25">
      <c r="A371"/>
      <c r="C371" s="757"/>
      <c r="D371" s="758"/>
      <c r="E371" s="759"/>
      <c r="H371" s="760"/>
      <c r="I371" s="761"/>
      <c r="J371" s="760"/>
      <c r="K371" s="760"/>
      <c r="L371" s="760"/>
      <c r="M371" s="761"/>
      <c r="N371" s="780"/>
      <c r="O371" s="762"/>
      <c r="P371" s="760"/>
      <c r="Q371" s="761"/>
      <c r="R371" s="760"/>
      <c r="S371" s="762"/>
      <c r="T371" s="760"/>
      <c r="U371" s="763"/>
      <c r="V371" s="760"/>
      <c r="W371" s="762"/>
      <c r="X371" s="760"/>
      <c r="Y371" s="764"/>
      <c r="AA371" s="765"/>
      <c r="AC371" s="766"/>
    </row>
    <row r="372" spans="1:29" s="299" customFormat="1" x14ac:dyDescent="0.25">
      <c r="A372"/>
      <c r="C372" s="757"/>
      <c r="D372" s="758"/>
      <c r="E372" s="759"/>
      <c r="H372" s="760"/>
      <c r="I372" s="761"/>
      <c r="J372" s="760"/>
      <c r="K372" s="760"/>
      <c r="L372" s="760"/>
      <c r="M372" s="761"/>
      <c r="N372" s="780"/>
      <c r="O372" s="762"/>
      <c r="P372" s="760"/>
      <c r="Q372" s="761"/>
      <c r="R372" s="760"/>
      <c r="S372" s="762"/>
      <c r="T372" s="760"/>
      <c r="U372" s="763"/>
      <c r="V372" s="760"/>
      <c r="W372" s="762"/>
      <c r="X372" s="760"/>
      <c r="Y372" s="764"/>
      <c r="AA372" s="765"/>
      <c r="AC372" s="766"/>
    </row>
    <row r="373" spans="1:29" s="299" customFormat="1" x14ac:dyDescent="0.25">
      <c r="A373"/>
      <c r="C373" s="757"/>
      <c r="D373" s="758"/>
      <c r="E373" s="759"/>
      <c r="H373" s="760"/>
      <c r="I373" s="761"/>
      <c r="J373" s="760"/>
      <c r="K373" s="760"/>
      <c r="L373" s="760"/>
      <c r="M373" s="761"/>
      <c r="N373" s="780"/>
      <c r="O373" s="762"/>
      <c r="P373" s="760"/>
      <c r="Q373" s="761"/>
      <c r="R373" s="760"/>
      <c r="S373" s="762"/>
      <c r="T373" s="760"/>
      <c r="U373" s="763"/>
      <c r="V373" s="760"/>
      <c r="W373" s="762"/>
      <c r="X373" s="760"/>
      <c r="Y373" s="764"/>
      <c r="AA373" s="765"/>
      <c r="AC373" s="766"/>
    </row>
    <row r="374" spans="1:29" s="299" customFormat="1" x14ac:dyDescent="0.25">
      <c r="A374"/>
      <c r="C374" s="757"/>
      <c r="D374" s="758"/>
      <c r="E374" s="759"/>
      <c r="H374" s="760"/>
      <c r="I374" s="761"/>
      <c r="J374" s="760"/>
      <c r="K374" s="760"/>
      <c r="L374" s="760"/>
      <c r="M374" s="761"/>
      <c r="N374" s="780"/>
      <c r="O374" s="762"/>
      <c r="P374" s="760"/>
      <c r="Q374" s="761"/>
      <c r="R374" s="760"/>
      <c r="S374" s="762"/>
      <c r="T374" s="760"/>
      <c r="U374" s="763"/>
      <c r="V374" s="760"/>
      <c r="W374" s="762"/>
      <c r="X374" s="760"/>
      <c r="Y374" s="764"/>
      <c r="AA374" s="765"/>
      <c r="AC374" s="766"/>
    </row>
    <row r="375" spans="1:29" s="299" customFormat="1" x14ac:dyDescent="0.25">
      <c r="A375"/>
      <c r="C375" s="757"/>
      <c r="D375" s="758"/>
      <c r="E375" s="759"/>
      <c r="H375" s="760"/>
      <c r="I375" s="761"/>
      <c r="J375" s="760"/>
      <c r="K375" s="760"/>
      <c r="L375" s="760"/>
      <c r="M375" s="761"/>
      <c r="N375" s="780"/>
      <c r="O375" s="762"/>
      <c r="P375" s="760"/>
      <c r="Q375" s="761"/>
      <c r="R375" s="760"/>
      <c r="S375" s="762"/>
      <c r="T375" s="760"/>
      <c r="U375" s="763"/>
      <c r="V375" s="760"/>
      <c r="W375" s="762"/>
      <c r="X375" s="760"/>
      <c r="Y375" s="764"/>
      <c r="AA375" s="765"/>
      <c r="AC375" s="766"/>
    </row>
    <row r="376" spans="1:29" s="299" customFormat="1" x14ac:dyDescent="0.25">
      <c r="A376"/>
      <c r="C376" s="757"/>
      <c r="D376" s="758"/>
      <c r="E376" s="759"/>
      <c r="H376" s="760"/>
      <c r="I376" s="761"/>
      <c r="J376" s="760"/>
      <c r="K376" s="760"/>
      <c r="L376" s="760"/>
      <c r="M376" s="761"/>
      <c r="N376" s="780"/>
      <c r="O376" s="762"/>
      <c r="P376" s="760"/>
      <c r="Q376" s="761"/>
      <c r="R376" s="760"/>
      <c r="S376" s="762"/>
      <c r="T376" s="760"/>
      <c r="U376" s="763"/>
      <c r="V376" s="760"/>
      <c r="W376" s="762"/>
      <c r="X376" s="760"/>
      <c r="Y376" s="764"/>
      <c r="AA376" s="765"/>
      <c r="AC376" s="766"/>
    </row>
    <row r="377" spans="1:29" s="299" customFormat="1" x14ac:dyDescent="0.25">
      <c r="A377"/>
      <c r="C377" s="757"/>
      <c r="D377" s="758"/>
      <c r="E377" s="759"/>
      <c r="H377" s="760"/>
      <c r="I377" s="761"/>
      <c r="J377" s="760"/>
      <c r="K377" s="760"/>
      <c r="L377" s="760"/>
      <c r="M377" s="761"/>
      <c r="N377" s="780"/>
      <c r="O377" s="762"/>
      <c r="P377" s="760"/>
      <c r="Q377" s="761"/>
      <c r="R377" s="760"/>
      <c r="S377" s="762"/>
      <c r="T377" s="760"/>
      <c r="U377" s="763"/>
      <c r="V377" s="760"/>
      <c r="W377" s="762"/>
      <c r="X377" s="760"/>
      <c r="Y377" s="764"/>
      <c r="AA377" s="765"/>
      <c r="AC377" s="766"/>
    </row>
    <row r="378" spans="1:29" s="299" customFormat="1" x14ac:dyDescent="0.25">
      <c r="A378"/>
      <c r="C378" s="757"/>
      <c r="D378" s="758"/>
      <c r="E378" s="759"/>
      <c r="H378" s="760"/>
      <c r="I378" s="761"/>
      <c r="J378" s="760"/>
      <c r="K378" s="760"/>
      <c r="L378" s="760"/>
      <c r="M378" s="761"/>
      <c r="N378" s="780"/>
      <c r="O378" s="762"/>
      <c r="P378" s="760"/>
      <c r="Q378" s="761"/>
      <c r="R378" s="760"/>
      <c r="S378" s="762"/>
      <c r="T378" s="760"/>
      <c r="U378" s="763"/>
      <c r="V378" s="760"/>
      <c r="W378" s="762"/>
      <c r="X378" s="760"/>
      <c r="Y378" s="764"/>
      <c r="AA378" s="765"/>
      <c r="AC378" s="766"/>
    </row>
    <row r="379" spans="1:29" s="299" customFormat="1" x14ac:dyDescent="0.25">
      <c r="A379"/>
      <c r="C379" s="757"/>
      <c r="D379" s="758"/>
      <c r="E379" s="759"/>
      <c r="H379" s="760"/>
      <c r="I379" s="761"/>
      <c r="J379" s="760"/>
      <c r="K379" s="760"/>
      <c r="L379" s="760"/>
      <c r="M379" s="761"/>
      <c r="N379" s="780"/>
      <c r="O379" s="762"/>
      <c r="P379" s="760"/>
      <c r="Q379" s="761"/>
      <c r="R379" s="760"/>
      <c r="S379" s="762"/>
      <c r="T379" s="760"/>
      <c r="U379" s="763"/>
      <c r="V379" s="760"/>
      <c r="W379" s="762"/>
      <c r="X379" s="760"/>
      <c r="Y379" s="764"/>
      <c r="AA379" s="765"/>
      <c r="AC379" s="766"/>
    </row>
    <row r="380" spans="1:29" s="299" customFormat="1" x14ac:dyDescent="0.25">
      <c r="A380"/>
      <c r="C380" s="757"/>
      <c r="D380" s="758"/>
      <c r="E380" s="759"/>
      <c r="H380" s="760"/>
      <c r="I380" s="761"/>
      <c r="J380" s="760"/>
      <c r="K380" s="760"/>
      <c r="L380" s="760"/>
      <c r="M380" s="761"/>
      <c r="N380" s="780"/>
      <c r="O380" s="762"/>
      <c r="P380" s="760"/>
      <c r="Q380" s="761"/>
      <c r="R380" s="760"/>
      <c r="S380" s="762"/>
      <c r="T380" s="760"/>
      <c r="U380" s="763"/>
      <c r="V380" s="760"/>
      <c r="W380" s="762"/>
      <c r="X380" s="760"/>
      <c r="Y380" s="764"/>
      <c r="AA380" s="765"/>
      <c r="AC380" s="766"/>
    </row>
    <row r="381" spans="1:29" s="299" customFormat="1" x14ac:dyDescent="0.25">
      <c r="A381"/>
      <c r="C381" s="757"/>
      <c r="D381" s="758"/>
      <c r="E381" s="759"/>
      <c r="H381" s="760"/>
      <c r="I381" s="761"/>
      <c r="J381" s="760"/>
      <c r="K381" s="760"/>
      <c r="L381" s="760"/>
      <c r="M381" s="761"/>
      <c r="N381" s="780"/>
      <c r="O381" s="762"/>
      <c r="P381" s="760"/>
      <c r="Q381" s="761"/>
      <c r="R381" s="760"/>
      <c r="S381" s="762"/>
      <c r="T381" s="760"/>
      <c r="U381" s="763"/>
      <c r="V381" s="760"/>
      <c r="W381" s="762"/>
      <c r="X381" s="760"/>
      <c r="Y381" s="764"/>
      <c r="AA381" s="765"/>
      <c r="AC381" s="766"/>
    </row>
    <row r="382" spans="1:29" s="299" customFormat="1" x14ac:dyDescent="0.25">
      <c r="A382"/>
      <c r="C382" s="757"/>
      <c r="D382" s="758"/>
      <c r="E382" s="759"/>
      <c r="H382" s="760"/>
      <c r="I382" s="761"/>
      <c r="J382" s="760"/>
      <c r="K382" s="760"/>
      <c r="L382" s="760"/>
      <c r="M382" s="761"/>
      <c r="N382" s="780"/>
      <c r="O382" s="762"/>
      <c r="P382" s="760"/>
      <c r="Q382" s="761"/>
      <c r="R382" s="760"/>
      <c r="S382" s="762"/>
      <c r="T382" s="760"/>
      <c r="U382" s="763"/>
      <c r="V382" s="760"/>
      <c r="W382" s="762"/>
      <c r="X382" s="760"/>
      <c r="Y382" s="764"/>
      <c r="AA382" s="765"/>
      <c r="AC382" s="766"/>
    </row>
    <row r="383" spans="1:29" s="299" customFormat="1" x14ac:dyDescent="0.25">
      <c r="A383"/>
      <c r="C383" s="757"/>
      <c r="D383" s="758"/>
      <c r="E383" s="759"/>
      <c r="H383" s="760"/>
      <c r="I383" s="761"/>
      <c r="J383" s="760"/>
      <c r="K383" s="760"/>
      <c r="L383" s="760"/>
      <c r="M383" s="761"/>
      <c r="N383" s="780"/>
      <c r="O383" s="762"/>
      <c r="P383" s="760"/>
      <c r="Q383" s="761"/>
      <c r="R383" s="760"/>
      <c r="S383" s="762"/>
      <c r="T383" s="760"/>
      <c r="U383" s="763"/>
      <c r="V383" s="760"/>
      <c r="W383" s="762"/>
      <c r="X383" s="760"/>
      <c r="Y383" s="764"/>
      <c r="AA383" s="765"/>
      <c r="AC383" s="766"/>
    </row>
    <row r="384" spans="1:29" s="299" customFormat="1" x14ac:dyDescent="0.25">
      <c r="A384"/>
      <c r="C384" s="757"/>
      <c r="D384" s="758"/>
      <c r="E384" s="759"/>
      <c r="H384" s="760"/>
      <c r="I384" s="761"/>
      <c r="J384" s="760"/>
      <c r="K384" s="760"/>
      <c r="L384" s="760"/>
      <c r="M384" s="761"/>
      <c r="N384" s="780"/>
      <c r="O384" s="762"/>
      <c r="P384" s="760"/>
      <c r="Q384" s="761"/>
      <c r="R384" s="760"/>
      <c r="S384" s="762"/>
      <c r="T384" s="760"/>
      <c r="U384" s="763"/>
      <c r="V384" s="760"/>
      <c r="W384" s="762"/>
      <c r="X384" s="760"/>
      <c r="Y384" s="764"/>
      <c r="AA384" s="765"/>
      <c r="AC384" s="766"/>
    </row>
    <row r="385" spans="1:29" s="299" customFormat="1" x14ac:dyDescent="0.25">
      <c r="A385"/>
      <c r="C385" s="757"/>
      <c r="D385" s="758"/>
      <c r="E385" s="759"/>
      <c r="H385" s="760"/>
      <c r="I385" s="761"/>
      <c r="J385" s="760"/>
      <c r="K385" s="760"/>
      <c r="L385" s="760"/>
      <c r="M385" s="761"/>
      <c r="N385" s="780"/>
      <c r="O385" s="762"/>
      <c r="P385" s="760"/>
      <c r="Q385" s="761"/>
      <c r="R385" s="760"/>
      <c r="S385" s="762"/>
      <c r="T385" s="760"/>
      <c r="U385" s="763"/>
      <c r="V385" s="760"/>
      <c r="W385" s="762"/>
      <c r="X385" s="760"/>
      <c r="Y385" s="764"/>
      <c r="AA385" s="765"/>
      <c r="AC385" s="766"/>
    </row>
    <row r="386" spans="1:29" s="299" customFormat="1" x14ac:dyDescent="0.25">
      <c r="A386"/>
      <c r="C386" s="757"/>
      <c r="D386" s="758"/>
      <c r="E386" s="759"/>
      <c r="H386" s="760"/>
      <c r="I386" s="761"/>
      <c r="J386" s="760"/>
      <c r="K386" s="760"/>
      <c r="L386" s="760"/>
      <c r="M386" s="761"/>
      <c r="N386" s="780"/>
      <c r="O386" s="762"/>
      <c r="P386" s="760"/>
      <c r="Q386" s="761"/>
      <c r="R386" s="760"/>
      <c r="S386" s="762"/>
      <c r="T386" s="760"/>
      <c r="U386" s="763"/>
      <c r="V386" s="760"/>
      <c r="W386" s="762"/>
      <c r="X386" s="760"/>
      <c r="Y386" s="764"/>
      <c r="AA386" s="765"/>
      <c r="AC386" s="766"/>
    </row>
    <row r="387" spans="1:29" s="299" customFormat="1" x14ac:dyDescent="0.25">
      <c r="A387"/>
      <c r="C387" s="757"/>
      <c r="D387" s="758"/>
      <c r="E387" s="759"/>
      <c r="H387" s="760"/>
      <c r="I387" s="761"/>
      <c r="J387" s="760"/>
      <c r="K387" s="760"/>
      <c r="L387" s="760"/>
      <c r="M387" s="761"/>
      <c r="N387" s="780"/>
      <c r="O387" s="762"/>
      <c r="P387" s="760"/>
      <c r="Q387" s="761"/>
      <c r="R387" s="760"/>
      <c r="S387" s="762"/>
      <c r="T387" s="760"/>
      <c r="U387" s="763"/>
      <c r="V387" s="760"/>
      <c r="W387" s="762"/>
      <c r="X387" s="760"/>
      <c r="Y387" s="764"/>
      <c r="AA387" s="765"/>
      <c r="AC387" s="766"/>
    </row>
    <row r="388" spans="1:29" s="299" customFormat="1" x14ac:dyDescent="0.25">
      <c r="A388"/>
      <c r="C388" s="757"/>
      <c r="D388" s="758"/>
      <c r="E388" s="759"/>
      <c r="H388" s="760"/>
      <c r="I388" s="761"/>
      <c r="J388" s="760"/>
      <c r="K388" s="760"/>
      <c r="L388" s="760"/>
      <c r="M388" s="761"/>
      <c r="N388" s="780"/>
      <c r="O388" s="762"/>
      <c r="P388" s="760"/>
      <c r="Q388" s="761"/>
      <c r="R388" s="760"/>
      <c r="S388" s="762"/>
      <c r="T388" s="760"/>
      <c r="U388" s="763"/>
      <c r="V388" s="760"/>
      <c r="W388" s="762"/>
      <c r="X388" s="760"/>
      <c r="Y388" s="764"/>
      <c r="AA388" s="765"/>
      <c r="AC388" s="766"/>
    </row>
    <row r="389" spans="1:29" s="299" customFormat="1" x14ac:dyDescent="0.25">
      <c r="A389"/>
      <c r="C389" s="757"/>
      <c r="D389" s="758"/>
      <c r="E389" s="759"/>
      <c r="H389" s="760"/>
      <c r="I389" s="761"/>
      <c r="J389" s="760"/>
      <c r="K389" s="760"/>
      <c r="L389" s="760"/>
      <c r="M389" s="761"/>
      <c r="N389" s="780"/>
      <c r="O389" s="762"/>
      <c r="P389" s="760"/>
      <c r="Q389" s="761"/>
      <c r="R389" s="760"/>
      <c r="S389" s="762"/>
      <c r="T389" s="760"/>
      <c r="U389" s="763"/>
      <c r="V389" s="760"/>
      <c r="W389" s="762"/>
      <c r="X389" s="760"/>
      <c r="Y389" s="764"/>
      <c r="AA389" s="765"/>
      <c r="AC389" s="766"/>
    </row>
    <row r="390" spans="1:29" s="299" customFormat="1" x14ac:dyDescent="0.25">
      <c r="A390"/>
      <c r="C390" s="757"/>
      <c r="D390" s="758"/>
      <c r="E390" s="759"/>
      <c r="H390" s="760"/>
      <c r="I390" s="761"/>
      <c r="J390" s="760"/>
      <c r="K390" s="760"/>
      <c r="L390" s="760"/>
      <c r="M390" s="761"/>
      <c r="N390" s="780"/>
      <c r="O390" s="762"/>
      <c r="P390" s="760"/>
      <c r="Q390" s="761"/>
      <c r="R390" s="760"/>
      <c r="S390" s="762"/>
      <c r="T390" s="760"/>
      <c r="U390" s="763"/>
      <c r="V390" s="760"/>
      <c r="W390" s="762"/>
      <c r="X390" s="760"/>
      <c r="Y390" s="764"/>
      <c r="AA390" s="765"/>
      <c r="AC390" s="766"/>
    </row>
    <row r="391" spans="1:29" s="299" customFormat="1" x14ac:dyDescent="0.25">
      <c r="A391"/>
      <c r="C391" s="757"/>
      <c r="D391" s="758"/>
      <c r="E391" s="759"/>
      <c r="H391" s="760"/>
      <c r="I391" s="761"/>
      <c r="J391" s="760"/>
      <c r="K391" s="760"/>
      <c r="L391" s="760"/>
      <c r="M391" s="761"/>
      <c r="N391" s="780"/>
      <c r="O391" s="762"/>
      <c r="P391" s="760"/>
      <c r="Q391" s="761"/>
      <c r="R391" s="760"/>
      <c r="S391" s="762"/>
      <c r="T391" s="760"/>
      <c r="U391" s="763"/>
      <c r="V391" s="760"/>
      <c r="W391" s="762"/>
      <c r="X391" s="760"/>
      <c r="Y391" s="764"/>
      <c r="AA391" s="765"/>
      <c r="AC391" s="766"/>
    </row>
    <row r="392" spans="1:29" s="299" customFormat="1" x14ac:dyDescent="0.25">
      <c r="A392"/>
      <c r="C392" s="757"/>
      <c r="D392" s="758"/>
      <c r="E392" s="759"/>
      <c r="H392" s="760"/>
      <c r="I392" s="761"/>
      <c r="J392" s="760"/>
      <c r="K392" s="760"/>
      <c r="L392" s="760"/>
      <c r="M392" s="761"/>
      <c r="N392" s="780"/>
      <c r="O392" s="762"/>
      <c r="P392" s="760"/>
      <c r="Q392" s="761"/>
      <c r="R392" s="760"/>
      <c r="S392" s="762"/>
      <c r="T392" s="760"/>
      <c r="U392" s="763"/>
      <c r="V392" s="760"/>
      <c r="W392" s="762"/>
      <c r="X392" s="760"/>
      <c r="Y392" s="764"/>
      <c r="AA392" s="765"/>
      <c r="AC392" s="766"/>
    </row>
    <row r="393" spans="1:29" s="299" customFormat="1" x14ac:dyDescent="0.25">
      <c r="A393"/>
      <c r="C393" s="757"/>
      <c r="D393" s="758"/>
      <c r="E393" s="759"/>
      <c r="H393" s="760"/>
      <c r="I393" s="761"/>
      <c r="J393" s="760"/>
      <c r="K393" s="760"/>
      <c r="L393" s="760"/>
      <c r="M393" s="761"/>
      <c r="N393" s="780"/>
      <c r="O393" s="762"/>
      <c r="P393" s="760"/>
      <c r="Q393" s="761"/>
      <c r="R393" s="760"/>
      <c r="S393" s="762"/>
      <c r="T393" s="760"/>
      <c r="U393" s="763"/>
      <c r="V393" s="760"/>
      <c r="W393" s="762"/>
      <c r="X393" s="760"/>
      <c r="Y393" s="764"/>
      <c r="AA393" s="765"/>
      <c r="AC393" s="766"/>
    </row>
    <row r="394" spans="1:29" s="299" customFormat="1" x14ac:dyDescent="0.25">
      <c r="A394"/>
      <c r="C394" s="757"/>
      <c r="D394" s="758"/>
      <c r="E394" s="759"/>
      <c r="H394" s="760"/>
      <c r="I394" s="761"/>
      <c r="J394" s="760"/>
      <c r="K394" s="760"/>
      <c r="L394" s="760"/>
      <c r="M394" s="761"/>
      <c r="N394" s="780"/>
      <c r="O394" s="762"/>
      <c r="P394" s="760"/>
      <c r="Q394" s="761"/>
      <c r="R394" s="760"/>
      <c r="S394" s="762"/>
      <c r="T394" s="760"/>
      <c r="U394" s="763"/>
      <c r="V394" s="760"/>
      <c r="W394" s="762"/>
      <c r="X394" s="760"/>
      <c r="Y394" s="764"/>
      <c r="AA394" s="765"/>
      <c r="AC394" s="766"/>
    </row>
    <row r="395" spans="1:29" s="299" customFormat="1" x14ac:dyDescent="0.25">
      <c r="A395"/>
      <c r="C395" s="757"/>
      <c r="D395" s="758"/>
      <c r="E395" s="759"/>
      <c r="H395" s="760"/>
      <c r="I395" s="761"/>
      <c r="J395" s="760"/>
      <c r="K395" s="760"/>
      <c r="L395" s="760"/>
      <c r="M395" s="761"/>
      <c r="N395" s="780"/>
      <c r="O395" s="762"/>
      <c r="P395" s="760"/>
      <c r="Q395" s="761"/>
      <c r="R395" s="760"/>
      <c r="S395" s="762"/>
      <c r="T395" s="760"/>
      <c r="U395" s="763"/>
      <c r="V395" s="760"/>
      <c r="W395" s="762"/>
      <c r="X395" s="760"/>
      <c r="Y395" s="764"/>
      <c r="AA395" s="765"/>
      <c r="AC395" s="766"/>
    </row>
    <row r="396" spans="1:29" s="299" customFormat="1" x14ac:dyDescent="0.25">
      <c r="A396"/>
      <c r="C396" s="757"/>
      <c r="D396" s="758"/>
      <c r="E396" s="759"/>
      <c r="H396" s="760"/>
      <c r="I396" s="761"/>
      <c r="J396" s="760"/>
      <c r="K396" s="760"/>
      <c r="L396" s="760"/>
      <c r="M396" s="761"/>
      <c r="N396" s="780"/>
      <c r="O396" s="762"/>
      <c r="P396" s="760"/>
      <c r="Q396" s="761"/>
      <c r="R396" s="760"/>
      <c r="S396" s="762"/>
      <c r="T396" s="760"/>
      <c r="U396" s="763"/>
      <c r="V396" s="760"/>
      <c r="W396" s="762"/>
      <c r="X396" s="760"/>
      <c r="Y396" s="764"/>
      <c r="AA396" s="765"/>
      <c r="AC396" s="766"/>
    </row>
    <row r="397" spans="1:29" s="299" customFormat="1" x14ac:dyDescent="0.25">
      <c r="A397"/>
      <c r="C397" s="757"/>
      <c r="D397" s="758"/>
      <c r="E397" s="759"/>
      <c r="H397" s="760"/>
      <c r="I397" s="761"/>
      <c r="J397" s="760"/>
      <c r="K397" s="760"/>
      <c r="L397" s="760"/>
      <c r="M397" s="761"/>
      <c r="N397" s="780"/>
      <c r="O397" s="762"/>
      <c r="P397" s="760"/>
      <c r="Q397" s="761"/>
      <c r="R397" s="760"/>
      <c r="S397" s="762"/>
      <c r="T397" s="760"/>
      <c r="U397" s="763"/>
      <c r="V397" s="760"/>
      <c r="W397" s="762"/>
      <c r="X397" s="760"/>
      <c r="Y397" s="764"/>
      <c r="AA397" s="765"/>
      <c r="AC397" s="766"/>
    </row>
    <row r="398" spans="1:29" s="299" customFormat="1" x14ac:dyDescent="0.25">
      <c r="A398"/>
      <c r="C398" s="757"/>
      <c r="D398" s="758"/>
      <c r="E398" s="759"/>
      <c r="H398" s="760"/>
      <c r="I398" s="761"/>
      <c r="J398" s="760"/>
      <c r="K398" s="760"/>
      <c r="L398" s="760"/>
      <c r="M398" s="761"/>
      <c r="N398" s="780"/>
      <c r="O398" s="762"/>
      <c r="P398" s="760"/>
      <c r="Q398" s="761"/>
      <c r="R398" s="760"/>
      <c r="S398" s="762"/>
      <c r="T398" s="760"/>
      <c r="U398" s="763"/>
      <c r="V398" s="760"/>
      <c r="W398" s="762"/>
      <c r="X398" s="760"/>
      <c r="Y398" s="764"/>
      <c r="AA398" s="765"/>
      <c r="AC398" s="766"/>
    </row>
    <row r="399" spans="1:29" s="299" customFormat="1" x14ac:dyDescent="0.25">
      <c r="A399"/>
      <c r="C399" s="757"/>
      <c r="D399" s="758"/>
      <c r="E399" s="759"/>
      <c r="H399" s="760"/>
      <c r="I399" s="761"/>
      <c r="J399" s="760"/>
      <c r="K399" s="760"/>
      <c r="L399" s="760"/>
      <c r="M399" s="761"/>
      <c r="N399" s="780"/>
      <c r="O399" s="762"/>
      <c r="P399" s="760"/>
      <c r="Q399" s="761"/>
      <c r="R399" s="760"/>
      <c r="S399" s="762"/>
      <c r="T399" s="760"/>
      <c r="U399" s="763"/>
      <c r="V399" s="760"/>
      <c r="W399" s="762"/>
      <c r="X399" s="760"/>
      <c r="Y399" s="764"/>
      <c r="AA399" s="765"/>
      <c r="AC399" s="766"/>
    </row>
    <row r="400" spans="1:29" s="299" customFormat="1" x14ac:dyDescent="0.25">
      <c r="A400"/>
      <c r="C400" s="757"/>
      <c r="D400" s="758"/>
      <c r="E400" s="759"/>
      <c r="H400" s="760"/>
      <c r="I400" s="761"/>
      <c r="J400" s="760"/>
      <c r="K400" s="760"/>
      <c r="L400" s="760"/>
      <c r="M400" s="761"/>
      <c r="N400" s="780"/>
      <c r="O400" s="762"/>
      <c r="P400" s="760"/>
      <c r="Q400" s="761"/>
      <c r="R400" s="760"/>
      <c r="S400" s="762"/>
      <c r="T400" s="760"/>
      <c r="U400" s="763"/>
      <c r="V400" s="760"/>
      <c r="W400" s="762"/>
      <c r="X400" s="760"/>
      <c r="Y400" s="764"/>
      <c r="AA400" s="765"/>
      <c r="AC400" s="766"/>
    </row>
    <row r="401" spans="1:29" s="299" customFormat="1" x14ac:dyDescent="0.25">
      <c r="A401"/>
      <c r="C401" s="757"/>
      <c r="D401" s="758"/>
      <c r="E401" s="759"/>
      <c r="H401" s="760"/>
      <c r="I401" s="761"/>
      <c r="J401" s="760"/>
      <c r="K401" s="760"/>
      <c r="L401" s="760"/>
      <c r="M401" s="761"/>
      <c r="N401" s="780"/>
      <c r="O401" s="762"/>
      <c r="P401" s="760"/>
      <c r="Q401" s="761"/>
      <c r="R401" s="760"/>
      <c r="S401" s="762"/>
      <c r="T401" s="760"/>
      <c r="U401" s="763"/>
      <c r="V401" s="760"/>
      <c r="W401" s="762"/>
      <c r="X401" s="760"/>
      <c r="Y401" s="764"/>
      <c r="AA401" s="765"/>
      <c r="AC401" s="766"/>
    </row>
    <row r="402" spans="1:29" s="299" customFormat="1" x14ac:dyDescent="0.25">
      <c r="A402"/>
      <c r="C402" s="757"/>
      <c r="D402" s="758"/>
      <c r="E402" s="759"/>
      <c r="H402" s="760"/>
      <c r="I402" s="761"/>
      <c r="J402" s="760"/>
      <c r="K402" s="760"/>
      <c r="L402" s="760"/>
      <c r="M402" s="761"/>
      <c r="N402" s="780"/>
      <c r="O402" s="762"/>
      <c r="P402" s="760"/>
      <c r="Q402" s="761"/>
      <c r="R402" s="760"/>
      <c r="S402" s="762"/>
      <c r="T402" s="760"/>
      <c r="U402" s="763"/>
      <c r="V402" s="760"/>
      <c r="W402" s="762"/>
      <c r="X402" s="760"/>
      <c r="Y402" s="764"/>
      <c r="AA402" s="765"/>
      <c r="AC402" s="766"/>
    </row>
    <row r="403" spans="1:29" s="299" customFormat="1" x14ac:dyDescent="0.25">
      <c r="A403"/>
      <c r="C403" s="757"/>
      <c r="D403" s="758"/>
      <c r="E403" s="759"/>
      <c r="H403" s="760"/>
      <c r="I403" s="761"/>
      <c r="J403" s="760"/>
      <c r="K403" s="760"/>
      <c r="L403" s="760"/>
      <c r="M403" s="761"/>
      <c r="N403" s="780"/>
      <c r="O403" s="762"/>
      <c r="P403" s="760"/>
      <c r="Q403" s="761"/>
      <c r="R403" s="760"/>
      <c r="S403" s="762"/>
      <c r="T403" s="760"/>
      <c r="U403" s="763"/>
      <c r="V403" s="760"/>
      <c r="W403" s="762"/>
      <c r="X403" s="760"/>
      <c r="Y403" s="764"/>
      <c r="AA403" s="765"/>
      <c r="AC403" s="766"/>
    </row>
    <row r="404" spans="1:29" s="299" customFormat="1" x14ac:dyDescent="0.25">
      <c r="A404"/>
      <c r="C404" s="757"/>
      <c r="D404" s="758"/>
      <c r="E404" s="759"/>
      <c r="H404" s="760"/>
      <c r="I404" s="761"/>
      <c r="J404" s="760"/>
      <c r="K404" s="760"/>
      <c r="L404" s="760"/>
      <c r="M404" s="761"/>
      <c r="N404" s="780"/>
      <c r="O404" s="762"/>
      <c r="P404" s="760"/>
      <c r="Q404" s="761"/>
      <c r="R404" s="760"/>
      <c r="S404" s="762"/>
      <c r="T404" s="760"/>
      <c r="U404" s="763"/>
      <c r="V404" s="760"/>
      <c r="W404" s="762"/>
      <c r="X404" s="760"/>
      <c r="Y404" s="764"/>
      <c r="AA404" s="765"/>
      <c r="AC404" s="766"/>
    </row>
    <row r="405" spans="1:29" s="299" customFormat="1" x14ac:dyDescent="0.25">
      <c r="A405"/>
      <c r="C405" s="757"/>
      <c r="D405" s="758"/>
      <c r="E405" s="759"/>
      <c r="H405" s="760"/>
      <c r="I405" s="761"/>
      <c r="J405" s="760"/>
      <c r="K405" s="760"/>
      <c r="L405" s="760"/>
      <c r="M405" s="761"/>
      <c r="N405" s="780"/>
      <c r="O405" s="762"/>
      <c r="P405" s="760"/>
      <c r="Q405" s="761"/>
      <c r="R405" s="760"/>
      <c r="S405" s="762"/>
      <c r="T405" s="760"/>
      <c r="U405" s="763"/>
      <c r="V405" s="760"/>
      <c r="W405" s="762"/>
      <c r="X405" s="760"/>
      <c r="Y405" s="764"/>
      <c r="AA405" s="765"/>
      <c r="AC405" s="766"/>
    </row>
    <row r="406" spans="1:29" s="299" customFormat="1" x14ac:dyDescent="0.25">
      <c r="A406"/>
      <c r="C406" s="757"/>
      <c r="D406" s="758"/>
      <c r="E406" s="759"/>
      <c r="H406" s="760"/>
      <c r="I406" s="761"/>
      <c r="J406" s="760"/>
      <c r="K406" s="760"/>
      <c r="L406" s="760"/>
      <c r="M406" s="761"/>
      <c r="N406" s="780"/>
      <c r="O406" s="762"/>
      <c r="P406" s="760"/>
      <c r="Q406" s="761"/>
      <c r="R406" s="760"/>
      <c r="S406" s="762"/>
      <c r="T406" s="760"/>
      <c r="U406" s="763"/>
      <c r="V406" s="760"/>
      <c r="W406" s="762"/>
      <c r="X406" s="760"/>
      <c r="Y406" s="764"/>
      <c r="AA406" s="765"/>
      <c r="AC406" s="766"/>
    </row>
    <row r="407" spans="1:29" s="299" customFormat="1" x14ac:dyDescent="0.25">
      <c r="A407"/>
      <c r="C407" s="757"/>
      <c r="D407" s="758"/>
      <c r="E407" s="759"/>
      <c r="H407" s="760"/>
      <c r="I407" s="761"/>
      <c r="J407" s="760"/>
      <c r="K407" s="760"/>
      <c r="L407" s="760"/>
      <c r="M407" s="761"/>
      <c r="N407" s="780"/>
      <c r="O407" s="762"/>
      <c r="P407" s="760"/>
      <c r="Q407" s="761"/>
      <c r="R407" s="760"/>
      <c r="S407" s="762"/>
      <c r="T407" s="760"/>
      <c r="U407" s="763"/>
      <c r="V407" s="760"/>
      <c r="W407" s="762"/>
      <c r="X407" s="760"/>
      <c r="Y407" s="764"/>
      <c r="AA407" s="765"/>
      <c r="AC407" s="766"/>
    </row>
    <row r="408" spans="1:29" s="299" customFormat="1" x14ac:dyDescent="0.25">
      <c r="A408"/>
      <c r="C408" s="757"/>
      <c r="D408" s="758"/>
      <c r="E408" s="759"/>
      <c r="H408" s="760"/>
      <c r="I408" s="761"/>
      <c r="J408" s="760"/>
      <c r="K408" s="760"/>
      <c r="L408" s="760"/>
      <c r="M408" s="761"/>
      <c r="N408" s="780"/>
      <c r="O408" s="762"/>
      <c r="P408" s="760"/>
      <c r="Q408" s="761"/>
      <c r="R408" s="760"/>
      <c r="S408" s="762"/>
      <c r="T408" s="760"/>
      <c r="U408" s="763"/>
      <c r="V408" s="760"/>
      <c r="W408" s="762"/>
      <c r="X408" s="760"/>
      <c r="Y408" s="764"/>
      <c r="AA408" s="765"/>
      <c r="AC408" s="766"/>
    </row>
    <row r="409" spans="1:29" s="299" customFormat="1" x14ac:dyDescent="0.25">
      <c r="A409"/>
      <c r="C409" s="757"/>
      <c r="D409" s="758"/>
      <c r="E409" s="759"/>
      <c r="H409" s="760"/>
      <c r="I409" s="761"/>
      <c r="J409" s="760"/>
      <c r="K409" s="760"/>
      <c r="L409" s="760"/>
      <c r="M409" s="761"/>
      <c r="N409" s="780"/>
      <c r="O409" s="762"/>
      <c r="P409" s="760"/>
      <c r="Q409" s="761"/>
      <c r="R409" s="760"/>
      <c r="S409" s="762"/>
      <c r="T409" s="760"/>
      <c r="U409" s="763"/>
      <c r="V409" s="760"/>
      <c r="W409" s="762"/>
      <c r="X409" s="760"/>
      <c r="Y409" s="764"/>
      <c r="AA409" s="765"/>
      <c r="AC409" s="766"/>
    </row>
    <row r="410" spans="1:29" s="299" customFormat="1" x14ac:dyDescent="0.25">
      <c r="A410"/>
      <c r="C410" s="757"/>
      <c r="D410" s="758"/>
      <c r="E410" s="759"/>
      <c r="H410" s="760"/>
      <c r="I410" s="761"/>
      <c r="J410" s="760"/>
      <c r="K410" s="760"/>
      <c r="L410" s="760"/>
      <c r="M410" s="761"/>
      <c r="N410" s="780"/>
      <c r="O410" s="762"/>
      <c r="P410" s="760"/>
      <c r="Q410" s="761"/>
      <c r="R410" s="760"/>
      <c r="S410" s="762"/>
      <c r="T410" s="760"/>
      <c r="U410" s="763"/>
      <c r="V410" s="760"/>
      <c r="W410" s="762"/>
      <c r="X410" s="760"/>
      <c r="Y410" s="764"/>
      <c r="AA410" s="765"/>
      <c r="AC410" s="766"/>
    </row>
    <row r="411" spans="1:29" s="299" customFormat="1" x14ac:dyDescent="0.25">
      <c r="A411"/>
      <c r="C411" s="757"/>
      <c r="D411" s="758"/>
      <c r="E411" s="759"/>
      <c r="H411" s="760"/>
      <c r="I411" s="761"/>
      <c r="J411" s="760"/>
      <c r="K411" s="760"/>
      <c r="L411" s="760"/>
      <c r="M411" s="761"/>
      <c r="N411" s="780"/>
      <c r="O411" s="762"/>
      <c r="P411" s="760"/>
      <c r="Q411" s="761"/>
      <c r="R411" s="760"/>
      <c r="S411" s="762"/>
      <c r="T411" s="760"/>
      <c r="U411" s="763"/>
      <c r="V411" s="760"/>
      <c r="W411" s="762"/>
      <c r="X411" s="760"/>
      <c r="Y411" s="764"/>
      <c r="AA411" s="765"/>
      <c r="AC411" s="766"/>
    </row>
    <row r="412" spans="1:29" s="299" customFormat="1" x14ac:dyDescent="0.25">
      <c r="A412"/>
      <c r="C412" s="757"/>
      <c r="D412" s="758"/>
      <c r="E412" s="759"/>
      <c r="H412" s="760"/>
      <c r="I412" s="761"/>
      <c r="J412" s="760"/>
      <c r="K412" s="760"/>
      <c r="L412" s="760"/>
      <c r="M412" s="761"/>
      <c r="N412" s="780"/>
      <c r="O412" s="762"/>
      <c r="P412" s="760"/>
      <c r="Q412" s="761"/>
      <c r="R412" s="760"/>
      <c r="S412" s="762"/>
      <c r="T412" s="760"/>
      <c r="U412" s="763"/>
      <c r="V412" s="760"/>
      <c r="W412" s="762"/>
      <c r="X412" s="760"/>
      <c r="Y412" s="764"/>
      <c r="AA412" s="765"/>
      <c r="AC412" s="766"/>
    </row>
    <row r="413" spans="1:29" s="299" customFormat="1" x14ac:dyDescent="0.25">
      <c r="A413"/>
      <c r="C413" s="757"/>
      <c r="D413" s="758"/>
      <c r="E413" s="759"/>
      <c r="H413" s="760"/>
      <c r="I413" s="761"/>
      <c r="J413" s="760"/>
      <c r="K413" s="760"/>
      <c r="L413" s="760"/>
      <c r="M413" s="761"/>
      <c r="N413" s="780"/>
      <c r="O413" s="762"/>
      <c r="P413" s="760"/>
      <c r="Q413" s="761"/>
      <c r="R413" s="760"/>
      <c r="S413" s="762"/>
      <c r="T413" s="760"/>
      <c r="U413" s="763"/>
      <c r="V413" s="760"/>
      <c r="W413" s="762"/>
      <c r="X413" s="760"/>
      <c r="Y413" s="764"/>
      <c r="AA413" s="765"/>
      <c r="AC413" s="766"/>
    </row>
    <row r="414" spans="1:29" s="299" customFormat="1" x14ac:dyDescent="0.25">
      <c r="A414"/>
      <c r="C414" s="757"/>
      <c r="D414" s="758"/>
      <c r="E414" s="759"/>
      <c r="H414" s="760"/>
      <c r="I414" s="761"/>
      <c r="J414" s="760"/>
      <c r="K414" s="760"/>
      <c r="L414" s="760"/>
      <c r="M414" s="761"/>
      <c r="N414" s="780"/>
      <c r="O414" s="762"/>
      <c r="P414" s="760"/>
      <c r="Q414" s="761"/>
      <c r="R414" s="760"/>
      <c r="S414" s="762"/>
      <c r="T414" s="760"/>
      <c r="U414" s="763"/>
      <c r="V414" s="760"/>
      <c r="W414" s="762"/>
      <c r="X414" s="760"/>
      <c r="Y414" s="764"/>
      <c r="AA414" s="765"/>
      <c r="AC414" s="766"/>
    </row>
    <row r="415" spans="1:29" s="299" customFormat="1" x14ac:dyDescent="0.25">
      <c r="A415"/>
      <c r="C415" s="757"/>
      <c r="D415" s="758"/>
      <c r="E415" s="759"/>
      <c r="H415" s="760"/>
      <c r="I415" s="761"/>
      <c r="J415" s="760"/>
      <c r="K415" s="760"/>
      <c r="L415" s="760"/>
      <c r="M415" s="761"/>
      <c r="N415" s="780"/>
      <c r="O415" s="762"/>
      <c r="P415" s="760"/>
      <c r="Q415" s="761"/>
      <c r="R415" s="760"/>
      <c r="S415" s="762"/>
      <c r="T415" s="760"/>
      <c r="U415" s="763"/>
      <c r="V415" s="760"/>
      <c r="W415" s="762"/>
      <c r="X415" s="760"/>
      <c r="Y415" s="764"/>
      <c r="AA415" s="765"/>
      <c r="AC415" s="766"/>
    </row>
    <row r="416" spans="1:29" s="299" customFormat="1" x14ac:dyDescent="0.25">
      <c r="A416"/>
      <c r="C416" s="757"/>
      <c r="D416" s="758"/>
      <c r="E416" s="759"/>
      <c r="H416" s="760"/>
      <c r="I416" s="761"/>
      <c r="J416" s="760"/>
      <c r="K416" s="760"/>
      <c r="L416" s="760"/>
      <c r="M416" s="761"/>
      <c r="N416" s="780"/>
      <c r="O416" s="762"/>
      <c r="P416" s="760"/>
      <c r="Q416" s="761"/>
      <c r="R416" s="760"/>
      <c r="S416" s="762"/>
      <c r="T416" s="760"/>
      <c r="U416" s="763"/>
      <c r="V416" s="760"/>
      <c r="W416" s="762"/>
      <c r="X416" s="760"/>
      <c r="Y416" s="764"/>
      <c r="AA416" s="765"/>
      <c r="AC416" s="766"/>
    </row>
    <row r="417" spans="1:29" s="299" customFormat="1" x14ac:dyDescent="0.25">
      <c r="A417"/>
      <c r="C417" s="757"/>
      <c r="D417" s="758"/>
      <c r="E417" s="759"/>
      <c r="H417" s="760"/>
      <c r="I417" s="761"/>
      <c r="J417" s="760"/>
      <c r="K417" s="760"/>
      <c r="L417" s="760"/>
      <c r="M417" s="761"/>
      <c r="N417" s="780"/>
      <c r="O417" s="762"/>
      <c r="P417" s="760"/>
      <c r="Q417" s="761"/>
      <c r="R417" s="760"/>
      <c r="S417" s="762"/>
      <c r="T417" s="760"/>
      <c r="U417" s="763"/>
      <c r="V417" s="760"/>
      <c r="W417" s="762"/>
      <c r="X417" s="760"/>
      <c r="Y417" s="764"/>
      <c r="AA417" s="765"/>
      <c r="AC417" s="766"/>
    </row>
    <row r="418" spans="1:29" s="299" customFormat="1" x14ac:dyDescent="0.25">
      <c r="A418"/>
      <c r="C418" s="757"/>
      <c r="D418" s="758"/>
      <c r="E418" s="759"/>
      <c r="H418" s="760"/>
      <c r="I418" s="761"/>
      <c r="J418" s="760"/>
      <c r="K418" s="760"/>
      <c r="L418" s="760"/>
      <c r="M418" s="761"/>
      <c r="N418" s="780"/>
      <c r="O418" s="762"/>
      <c r="P418" s="760"/>
      <c r="Q418" s="761"/>
      <c r="R418" s="760"/>
      <c r="S418" s="762"/>
      <c r="T418" s="760"/>
      <c r="U418" s="763"/>
      <c r="V418" s="760"/>
      <c r="W418" s="762"/>
      <c r="X418" s="760"/>
      <c r="Y418" s="764"/>
      <c r="AA418" s="765"/>
      <c r="AC418" s="766"/>
    </row>
    <row r="419" spans="1:29" s="299" customFormat="1" x14ac:dyDescent="0.25">
      <c r="A419"/>
      <c r="C419" s="757"/>
      <c r="D419" s="758"/>
      <c r="E419" s="759"/>
      <c r="H419" s="760"/>
      <c r="I419" s="761"/>
      <c r="J419" s="760"/>
      <c r="K419" s="760"/>
      <c r="L419" s="760"/>
      <c r="M419" s="761"/>
      <c r="N419" s="780"/>
      <c r="O419" s="762"/>
      <c r="P419" s="760"/>
      <c r="Q419" s="761"/>
      <c r="R419" s="760"/>
      <c r="S419" s="762"/>
      <c r="T419" s="760"/>
      <c r="U419" s="763"/>
      <c r="V419" s="760"/>
      <c r="W419" s="762"/>
      <c r="X419" s="760"/>
      <c r="Y419" s="764"/>
      <c r="AA419" s="765"/>
      <c r="AC419" s="766"/>
    </row>
    <row r="420" spans="1:29" s="299" customFormat="1" x14ac:dyDescent="0.25">
      <c r="A420"/>
      <c r="C420" s="757"/>
      <c r="D420" s="758"/>
      <c r="E420" s="759"/>
      <c r="H420" s="760"/>
      <c r="I420" s="761"/>
      <c r="J420" s="760"/>
      <c r="K420" s="760"/>
      <c r="L420" s="760"/>
      <c r="M420" s="761"/>
      <c r="N420" s="780"/>
      <c r="O420" s="762"/>
      <c r="P420" s="760"/>
      <c r="Q420" s="761"/>
      <c r="R420" s="760"/>
      <c r="S420" s="762"/>
      <c r="T420" s="760"/>
      <c r="U420" s="763"/>
      <c r="V420" s="760"/>
      <c r="W420" s="762"/>
      <c r="X420" s="760"/>
      <c r="Y420" s="764"/>
      <c r="AA420" s="765"/>
      <c r="AC420" s="766"/>
    </row>
    <row r="421" spans="1:29" s="299" customFormat="1" x14ac:dyDescent="0.25">
      <c r="A421"/>
      <c r="C421" s="757"/>
      <c r="D421" s="758"/>
      <c r="E421" s="759"/>
      <c r="H421" s="760"/>
      <c r="I421" s="761"/>
      <c r="J421" s="760"/>
      <c r="K421" s="760"/>
      <c r="L421" s="760"/>
      <c r="M421" s="761"/>
      <c r="N421" s="780"/>
      <c r="O421" s="762"/>
      <c r="P421" s="760"/>
      <c r="Q421" s="761"/>
      <c r="R421" s="760"/>
      <c r="S421" s="762"/>
      <c r="T421" s="760"/>
      <c r="U421" s="763"/>
      <c r="V421" s="760"/>
      <c r="W421" s="762"/>
      <c r="X421" s="760"/>
      <c r="Y421" s="764"/>
      <c r="AA421" s="765"/>
      <c r="AC421" s="766"/>
    </row>
    <row r="422" spans="1:29" s="299" customFormat="1" x14ac:dyDescent="0.25">
      <c r="A422"/>
      <c r="C422" s="757"/>
      <c r="D422" s="758"/>
      <c r="E422" s="759"/>
      <c r="H422" s="760"/>
      <c r="I422" s="761"/>
      <c r="J422" s="760"/>
      <c r="K422" s="760"/>
      <c r="L422" s="760"/>
      <c r="M422" s="761"/>
      <c r="N422" s="780"/>
      <c r="O422" s="762"/>
      <c r="P422" s="760"/>
      <c r="Q422" s="761"/>
      <c r="R422" s="760"/>
      <c r="S422" s="762"/>
      <c r="T422" s="760"/>
      <c r="U422" s="763"/>
      <c r="V422" s="760"/>
      <c r="W422" s="762"/>
      <c r="X422" s="760"/>
      <c r="Y422" s="764"/>
      <c r="AA422" s="765"/>
      <c r="AC422" s="766"/>
    </row>
    <row r="423" spans="1:29" s="299" customFormat="1" x14ac:dyDescent="0.25">
      <c r="A423"/>
      <c r="C423" s="757"/>
      <c r="D423" s="758"/>
      <c r="E423" s="759"/>
      <c r="H423" s="760"/>
      <c r="I423" s="761"/>
      <c r="J423" s="760"/>
      <c r="K423" s="760"/>
      <c r="L423" s="760"/>
      <c r="M423" s="761"/>
      <c r="N423" s="780"/>
      <c r="O423" s="762"/>
      <c r="P423" s="760"/>
      <c r="Q423" s="761"/>
      <c r="R423" s="760"/>
      <c r="S423" s="762"/>
      <c r="T423" s="760"/>
      <c r="U423" s="763"/>
      <c r="V423" s="760"/>
      <c r="W423" s="762"/>
      <c r="X423" s="760"/>
      <c r="Y423" s="764"/>
      <c r="AA423" s="765"/>
      <c r="AC423" s="766"/>
    </row>
    <row r="424" spans="1:29" s="299" customFormat="1" x14ac:dyDescent="0.25">
      <c r="A424"/>
      <c r="C424" s="757"/>
      <c r="D424" s="758"/>
      <c r="E424" s="759"/>
      <c r="H424" s="760"/>
      <c r="I424" s="761"/>
      <c r="J424" s="760"/>
      <c r="K424" s="760"/>
      <c r="L424" s="760"/>
      <c r="M424" s="761"/>
      <c r="N424" s="780"/>
      <c r="O424" s="762"/>
      <c r="P424" s="760"/>
      <c r="Q424" s="761"/>
      <c r="R424" s="760"/>
      <c r="S424" s="762"/>
      <c r="T424" s="760"/>
      <c r="U424" s="763"/>
      <c r="V424" s="760"/>
      <c r="W424" s="762"/>
      <c r="X424" s="760"/>
      <c r="Y424" s="764"/>
      <c r="AA424" s="765"/>
      <c r="AC424" s="766"/>
    </row>
    <row r="425" spans="1:29" s="299" customFormat="1" x14ac:dyDescent="0.25">
      <c r="A425"/>
      <c r="C425" s="757"/>
      <c r="D425" s="758"/>
      <c r="E425" s="759"/>
      <c r="H425" s="760"/>
      <c r="I425" s="761"/>
      <c r="J425" s="760"/>
      <c r="K425" s="760"/>
      <c r="L425" s="760"/>
      <c r="M425" s="761"/>
      <c r="N425" s="780"/>
      <c r="O425" s="762"/>
      <c r="P425" s="760"/>
      <c r="Q425" s="761"/>
      <c r="R425" s="760"/>
      <c r="S425" s="762"/>
      <c r="T425" s="760"/>
      <c r="U425" s="763"/>
      <c r="V425" s="760"/>
      <c r="W425" s="762"/>
      <c r="X425" s="760"/>
      <c r="Y425" s="764"/>
      <c r="AA425" s="765"/>
      <c r="AC425" s="766"/>
    </row>
    <row r="426" spans="1:29" s="299" customFormat="1" x14ac:dyDescent="0.25">
      <c r="A426"/>
      <c r="C426" s="757"/>
      <c r="D426" s="758"/>
      <c r="E426" s="759"/>
      <c r="H426" s="760"/>
      <c r="I426" s="761"/>
      <c r="J426" s="760"/>
      <c r="K426" s="760"/>
      <c r="L426" s="760"/>
      <c r="M426" s="761"/>
      <c r="N426" s="780"/>
      <c r="O426" s="762"/>
      <c r="P426" s="760"/>
      <c r="Q426" s="761"/>
      <c r="R426" s="760"/>
      <c r="S426" s="762"/>
      <c r="T426" s="760"/>
      <c r="U426" s="763"/>
      <c r="V426" s="760"/>
      <c r="W426" s="762"/>
      <c r="X426" s="760"/>
      <c r="Y426" s="764"/>
      <c r="AA426" s="765"/>
      <c r="AC426" s="766"/>
    </row>
    <row r="427" spans="1:29" s="299" customFormat="1" x14ac:dyDescent="0.25">
      <c r="A427"/>
      <c r="C427" s="757"/>
      <c r="D427" s="758"/>
      <c r="E427" s="759"/>
      <c r="H427" s="760"/>
      <c r="I427" s="761"/>
      <c r="J427" s="760"/>
      <c r="K427" s="760"/>
      <c r="L427" s="760"/>
      <c r="M427" s="761"/>
      <c r="N427" s="780"/>
      <c r="O427" s="762"/>
      <c r="P427" s="760"/>
      <c r="Q427" s="761"/>
      <c r="R427" s="760"/>
      <c r="S427" s="762"/>
      <c r="T427" s="760"/>
      <c r="U427" s="763"/>
      <c r="V427" s="760"/>
      <c r="W427" s="762"/>
      <c r="X427" s="760"/>
      <c r="Y427" s="764"/>
      <c r="AA427" s="765"/>
      <c r="AC427" s="766"/>
    </row>
    <row r="428" spans="1:29" s="299" customFormat="1" x14ac:dyDescent="0.25">
      <c r="A428"/>
      <c r="C428" s="757"/>
      <c r="D428" s="758"/>
      <c r="E428" s="759"/>
      <c r="H428" s="760"/>
      <c r="I428" s="761"/>
      <c r="J428" s="760"/>
      <c r="K428" s="760"/>
      <c r="L428" s="760"/>
      <c r="M428" s="761"/>
      <c r="N428" s="780"/>
      <c r="O428" s="762"/>
      <c r="P428" s="760"/>
      <c r="Q428" s="761"/>
      <c r="R428" s="760"/>
      <c r="S428" s="762"/>
      <c r="T428" s="760"/>
      <c r="U428" s="763"/>
      <c r="V428" s="760"/>
      <c r="W428" s="762"/>
      <c r="X428" s="760"/>
      <c r="Y428" s="764"/>
      <c r="AA428" s="765"/>
      <c r="AC428" s="766"/>
    </row>
    <row r="429" spans="1:29" s="299" customFormat="1" x14ac:dyDescent="0.25">
      <c r="A429"/>
      <c r="C429" s="757"/>
      <c r="D429" s="758"/>
      <c r="E429" s="759"/>
      <c r="H429" s="760"/>
      <c r="I429" s="761"/>
      <c r="J429" s="760"/>
      <c r="K429" s="760"/>
      <c r="L429" s="760"/>
      <c r="M429" s="761"/>
      <c r="N429" s="780"/>
      <c r="O429" s="762"/>
      <c r="P429" s="760"/>
      <c r="Q429" s="761"/>
      <c r="R429" s="760"/>
      <c r="S429" s="762"/>
      <c r="T429" s="760"/>
      <c r="U429" s="763"/>
      <c r="V429" s="760"/>
      <c r="W429" s="762"/>
      <c r="X429" s="760"/>
      <c r="Y429" s="764"/>
      <c r="AA429" s="765"/>
      <c r="AC429" s="766"/>
    </row>
    <row r="430" spans="1:29" s="299" customFormat="1" x14ac:dyDescent="0.25">
      <c r="A430"/>
      <c r="C430" s="757"/>
      <c r="D430" s="758"/>
      <c r="E430" s="759"/>
      <c r="H430" s="760"/>
      <c r="I430" s="761"/>
      <c r="J430" s="760"/>
      <c r="K430" s="760"/>
      <c r="L430" s="760"/>
      <c r="M430" s="761"/>
      <c r="N430" s="780"/>
      <c r="O430" s="762"/>
      <c r="P430" s="760"/>
      <c r="Q430" s="761"/>
      <c r="R430" s="760"/>
      <c r="S430" s="762"/>
      <c r="T430" s="760"/>
      <c r="U430" s="763"/>
      <c r="V430" s="760"/>
      <c r="W430" s="762"/>
      <c r="X430" s="760"/>
      <c r="Y430" s="764"/>
      <c r="AA430" s="765"/>
      <c r="AC430" s="766"/>
    </row>
    <row r="431" spans="1:29" s="299" customFormat="1" x14ac:dyDescent="0.25">
      <c r="A431"/>
      <c r="C431" s="757"/>
      <c r="D431" s="758"/>
      <c r="E431" s="759"/>
      <c r="H431" s="760"/>
      <c r="I431" s="761"/>
      <c r="J431" s="760"/>
      <c r="K431" s="760"/>
      <c r="L431" s="760"/>
      <c r="M431" s="761"/>
      <c r="N431" s="780"/>
      <c r="O431" s="762"/>
      <c r="P431" s="760"/>
      <c r="Q431" s="761"/>
      <c r="R431" s="760"/>
      <c r="S431" s="762"/>
      <c r="T431" s="760"/>
      <c r="U431" s="763"/>
      <c r="V431" s="760"/>
      <c r="W431" s="762"/>
      <c r="X431" s="760"/>
      <c r="Y431" s="764"/>
      <c r="AA431" s="765"/>
      <c r="AC431" s="766"/>
    </row>
    <row r="432" spans="1:29" s="299" customFormat="1" x14ac:dyDescent="0.25">
      <c r="A432"/>
      <c r="C432" s="757"/>
      <c r="D432" s="758"/>
      <c r="E432" s="759"/>
      <c r="H432" s="760"/>
      <c r="I432" s="761"/>
      <c r="J432" s="760"/>
      <c r="K432" s="760"/>
      <c r="L432" s="760"/>
      <c r="M432" s="761"/>
      <c r="N432" s="780"/>
      <c r="O432" s="762"/>
      <c r="P432" s="760"/>
      <c r="Q432" s="761"/>
      <c r="R432" s="760"/>
      <c r="S432" s="762"/>
      <c r="T432" s="760"/>
      <c r="U432" s="763"/>
      <c r="V432" s="760"/>
      <c r="W432" s="762"/>
      <c r="X432" s="760"/>
      <c r="Y432" s="764"/>
      <c r="AA432" s="765"/>
      <c r="AC432" s="766"/>
    </row>
    <row r="433" spans="1:29" s="299" customFormat="1" x14ac:dyDescent="0.25">
      <c r="A433"/>
      <c r="C433" s="757"/>
      <c r="D433" s="758"/>
      <c r="E433" s="759"/>
      <c r="H433" s="760"/>
      <c r="I433" s="761"/>
      <c r="J433" s="760"/>
      <c r="K433" s="760"/>
      <c r="L433" s="760"/>
      <c r="M433" s="761"/>
      <c r="N433" s="780"/>
      <c r="O433" s="762"/>
      <c r="P433" s="760"/>
      <c r="Q433" s="761"/>
      <c r="R433" s="760"/>
      <c r="S433" s="762"/>
      <c r="T433" s="760"/>
      <c r="U433" s="763"/>
      <c r="V433" s="760"/>
      <c r="W433" s="762"/>
      <c r="X433" s="760"/>
      <c r="Y433" s="764"/>
      <c r="AA433" s="765"/>
      <c r="AC433" s="766"/>
    </row>
    <row r="434" spans="1:29" s="299" customFormat="1" x14ac:dyDescent="0.25">
      <c r="A434"/>
      <c r="C434" s="757"/>
      <c r="D434" s="758"/>
      <c r="E434" s="759"/>
      <c r="H434" s="760"/>
      <c r="I434" s="761"/>
      <c r="J434" s="760"/>
      <c r="K434" s="760"/>
      <c r="L434" s="760"/>
      <c r="M434" s="761"/>
      <c r="N434" s="780"/>
      <c r="O434" s="762"/>
      <c r="P434" s="760"/>
      <c r="Q434" s="761"/>
      <c r="R434" s="760"/>
      <c r="S434" s="762"/>
      <c r="T434" s="760"/>
      <c r="U434" s="763"/>
      <c r="V434" s="760"/>
      <c r="W434" s="762"/>
      <c r="X434" s="760"/>
      <c r="Y434" s="764"/>
      <c r="AA434" s="765"/>
      <c r="AC434" s="766"/>
    </row>
    <row r="435" spans="1:29" s="299" customFormat="1" x14ac:dyDescent="0.25">
      <c r="A435"/>
      <c r="C435" s="757"/>
      <c r="D435" s="758"/>
      <c r="E435" s="759"/>
      <c r="H435" s="760"/>
      <c r="I435" s="761"/>
      <c r="J435" s="760"/>
      <c r="K435" s="760"/>
      <c r="L435" s="760"/>
      <c r="M435" s="761"/>
      <c r="N435" s="780"/>
      <c r="O435" s="762"/>
      <c r="P435" s="760"/>
      <c r="Q435" s="761"/>
      <c r="R435" s="760"/>
      <c r="S435" s="762"/>
      <c r="T435" s="760"/>
      <c r="U435" s="763"/>
      <c r="V435" s="760"/>
      <c r="W435" s="762"/>
      <c r="X435" s="760"/>
      <c r="Y435" s="764"/>
      <c r="AA435" s="765"/>
      <c r="AC435" s="766"/>
    </row>
    <row r="436" spans="1:29" s="299" customFormat="1" x14ac:dyDescent="0.25">
      <c r="A436"/>
      <c r="C436" s="757"/>
      <c r="D436" s="758"/>
      <c r="E436" s="759"/>
      <c r="H436" s="760"/>
      <c r="I436" s="761"/>
      <c r="J436" s="760"/>
      <c r="K436" s="760"/>
      <c r="L436" s="760"/>
      <c r="M436" s="761"/>
      <c r="N436" s="780"/>
      <c r="O436" s="762"/>
      <c r="P436" s="760"/>
      <c r="Q436" s="761"/>
      <c r="R436" s="760"/>
      <c r="S436" s="762"/>
      <c r="T436" s="760"/>
      <c r="U436" s="763"/>
      <c r="V436" s="760"/>
      <c r="W436" s="762"/>
      <c r="X436" s="760"/>
      <c r="Y436" s="764"/>
      <c r="AA436" s="765"/>
      <c r="AC436" s="766"/>
    </row>
    <row r="437" spans="1:29" s="299" customFormat="1" x14ac:dyDescent="0.25">
      <c r="A437"/>
      <c r="C437" s="757"/>
      <c r="D437" s="758"/>
      <c r="E437" s="759"/>
      <c r="H437" s="760"/>
      <c r="I437" s="761"/>
      <c r="J437" s="760"/>
      <c r="K437" s="760"/>
      <c r="L437" s="760"/>
      <c r="M437" s="761"/>
      <c r="N437" s="780"/>
      <c r="O437" s="762"/>
      <c r="P437" s="760"/>
      <c r="Q437" s="761"/>
      <c r="R437" s="760"/>
      <c r="S437" s="762"/>
      <c r="T437" s="760"/>
      <c r="U437" s="763"/>
      <c r="V437" s="760"/>
      <c r="W437" s="762"/>
      <c r="X437" s="760"/>
      <c r="Y437" s="764"/>
      <c r="AA437" s="765"/>
      <c r="AC437" s="766"/>
    </row>
    <row r="438" spans="1:29" s="299" customFormat="1" x14ac:dyDescent="0.25">
      <c r="A438"/>
      <c r="C438" s="757"/>
      <c r="D438" s="758"/>
      <c r="E438" s="759"/>
      <c r="H438" s="760"/>
      <c r="I438" s="761"/>
      <c r="J438" s="760"/>
      <c r="K438" s="760"/>
      <c r="L438" s="760"/>
      <c r="M438" s="761"/>
      <c r="N438" s="780"/>
      <c r="O438" s="762"/>
      <c r="P438" s="760"/>
      <c r="Q438" s="761"/>
      <c r="R438" s="760"/>
      <c r="S438" s="762"/>
      <c r="T438" s="760"/>
      <c r="U438" s="763"/>
      <c r="V438" s="760"/>
      <c r="W438" s="762"/>
      <c r="X438" s="760"/>
      <c r="Y438" s="764"/>
      <c r="AA438" s="765"/>
      <c r="AC438" s="766"/>
    </row>
    <row r="439" spans="1:29" s="299" customFormat="1" x14ac:dyDescent="0.25">
      <c r="A439"/>
      <c r="C439" s="757"/>
      <c r="D439" s="758"/>
      <c r="E439" s="759"/>
      <c r="H439" s="760"/>
      <c r="I439" s="761"/>
      <c r="J439" s="760"/>
      <c r="K439" s="760"/>
      <c r="L439" s="760"/>
      <c r="M439" s="761"/>
      <c r="N439" s="780"/>
      <c r="O439" s="762"/>
      <c r="P439" s="760"/>
      <c r="Q439" s="761"/>
      <c r="R439" s="760"/>
      <c r="S439" s="762"/>
      <c r="T439" s="760"/>
      <c r="U439" s="763"/>
      <c r="V439" s="760"/>
      <c r="W439" s="762"/>
      <c r="X439" s="760"/>
      <c r="Y439" s="764"/>
      <c r="AA439" s="765"/>
      <c r="AC439" s="766"/>
    </row>
    <row r="440" spans="1:29" s="299" customFormat="1" x14ac:dyDescent="0.25">
      <c r="A440"/>
      <c r="C440" s="757"/>
      <c r="D440" s="758"/>
      <c r="E440" s="759"/>
      <c r="H440" s="760"/>
      <c r="I440" s="761"/>
      <c r="J440" s="760"/>
      <c r="K440" s="760"/>
      <c r="L440" s="760"/>
      <c r="M440" s="761"/>
      <c r="N440" s="780"/>
      <c r="O440" s="762"/>
      <c r="P440" s="760"/>
      <c r="Q440" s="761"/>
      <c r="R440" s="760"/>
      <c r="S440" s="762"/>
      <c r="T440" s="760"/>
      <c r="U440" s="763"/>
      <c r="V440" s="760"/>
      <c r="W440" s="762"/>
      <c r="X440" s="760"/>
      <c r="Y440" s="764"/>
      <c r="AA440" s="765"/>
      <c r="AC440" s="766"/>
    </row>
    <row r="441" spans="1:29" s="299" customFormat="1" x14ac:dyDescent="0.25">
      <c r="A441"/>
      <c r="C441" s="757"/>
      <c r="D441" s="758"/>
      <c r="E441" s="759"/>
      <c r="H441" s="760"/>
      <c r="I441" s="761"/>
      <c r="J441" s="760"/>
      <c r="K441" s="760"/>
      <c r="L441" s="760"/>
      <c r="M441" s="761"/>
      <c r="N441" s="780"/>
      <c r="O441" s="762"/>
      <c r="P441" s="760"/>
      <c r="Q441" s="761"/>
      <c r="R441" s="760"/>
      <c r="S441" s="762"/>
      <c r="T441" s="760"/>
      <c r="U441" s="763"/>
      <c r="V441" s="760"/>
      <c r="W441" s="762"/>
      <c r="X441" s="760"/>
      <c r="Y441" s="764"/>
      <c r="AA441" s="765"/>
      <c r="AC441" s="766"/>
    </row>
    <row r="442" spans="1:29" s="299" customFormat="1" x14ac:dyDescent="0.25">
      <c r="A442"/>
      <c r="C442" s="757"/>
      <c r="D442" s="758"/>
      <c r="E442" s="759"/>
      <c r="H442" s="760"/>
      <c r="I442" s="761"/>
      <c r="J442" s="760"/>
      <c r="K442" s="760"/>
      <c r="L442" s="760"/>
      <c r="M442" s="761"/>
      <c r="N442" s="780"/>
      <c r="O442" s="762"/>
      <c r="P442" s="760"/>
      <c r="Q442" s="761"/>
      <c r="R442" s="760"/>
      <c r="S442" s="762"/>
      <c r="T442" s="760"/>
      <c r="U442" s="763"/>
      <c r="V442" s="760"/>
      <c r="W442" s="762"/>
      <c r="X442" s="760"/>
      <c r="Y442" s="764"/>
      <c r="AA442" s="765"/>
      <c r="AC442" s="766"/>
    </row>
    <row r="443" spans="1:29" s="299" customFormat="1" x14ac:dyDescent="0.25">
      <c r="A443"/>
      <c r="C443" s="757"/>
      <c r="D443" s="758"/>
      <c r="E443" s="759"/>
      <c r="H443" s="760"/>
      <c r="I443" s="761"/>
      <c r="J443" s="760"/>
      <c r="K443" s="760"/>
      <c r="L443" s="760"/>
      <c r="M443" s="761"/>
      <c r="N443" s="780"/>
      <c r="O443" s="762"/>
      <c r="P443" s="760"/>
      <c r="Q443" s="761"/>
      <c r="R443" s="760"/>
      <c r="S443" s="762"/>
      <c r="T443" s="760"/>
      <c r="U443" s="763"/>
      <c r="V443" s="760"/>
      <c r="W443" s="762"/>
      <c r="X443" s="760"/>
      <c r="Y443" s="764"/>
      <c r="AA443" s="765"/>
      <c r="AC443" s="766"/>
    </row>
    <row r="444" spans="1:29" s="299" customFormat="1" x14ac:dyDescent="0.25">
      <c r="A444"/>
      <c r="C444" s="757"/>
      <c r="D444" s="758"/>
      <c r="E444" s="759"/>
      <c r="H444" s="760"/>
      <c r="I444" s="761"/>
      <c r="J444" s="760"/>
      <c r="K444" s="760"/>
      <c r="L444" s="760"/>
      <c r="M444" s="761"/>
      <c r="N444" s="780"/>
      <c r="O444" s="762"/>
      <c r="P444" s="760"/>
      <c r="Q444" s="761"/>
      <c r="R444" s="760"/>
      <c r="S444" s="762"/>
      <c r="T444" s="760"/>
      <c r="U444" s="763"/>
      <c r="V444" s="760"/>
      <c r="W444" s="762"/>
      <c r="X444" s="760"/>
      <c r="Y444" s="764"/>
      <c r="AA444" s="765"/>
      <c r="AC444" s="766"/>
    </row>
    <row r="445" spans="1:29" s="299" customFormat="1" x14ac:dyDescent="0.25">
      <c r="A445"/>
      <c r="C445" s="757"/>
      <c r="D445" s="758"/>
      <c r="E445" s="759"/>
      <c r="H445" s="760"/>
      <c r="I445" s="761"/>
      <c r="J445" s="760"/>
      <c r="K445" s="760"/>
      <c r="L445" s="760"/>
      <c r="M445" s="761"/>
      <c r="N445" s="780"/>
      <c r="O445" s="762"/>
      <c r="P445" s="760"/>
      <c r="Q445" s="761"/>
      <c r="R445" s="760"/>
      <c r="S445" s="762"/>
      <c r="T445" s="760"/>
      <c r="U445" s="763"/>
      <c r="V445" s="760"/>
      <c r="W445" s="762"/>
      <c r="X445" s="760"/>
      <c r="Y445" s="764"/>
      <c r="AA445" s="765"/>
      <c r="AC445" s="766"/>
    </row>
    <row r="446" spans="1:29" s="299" customFormat="1" x14ac:dyDescent="0.25">
      <c r="A446"/>
      <c r="C446" s="757"/>
      <c r="D446" s="758"/>
      <c r="E446" s="759"/>
      <c r="H446" s="760"/>
      <c r="I446" s="761"/>
      <c r="J446" s="760"/>
      <c r="K446" s="760"/>
      <c r="L446" s="760"/>
      <c r="M446" s="761"/>
      <c r="N446" s="780"/>
      <c r="O446" s="762"/>
      <c r="P446" s="760"/>
      <c r="Q446" s="761"/>
      <c r="R446" s="760"/>
      <c r="S446" s="762"/>
      <c r="T446" s="760"/>
      <c r="U446" s="763"/>
      <c r="V446" s="760"/>
      <c r="W446" s="762"/>
      <c r="X446" s="760"/>
      <c r="Y446" s="764"/>
      <c r="AA446" s="765"/>
      <c r="AC446" s="766"/>
    </row>
    <row r="447" spans="1:29" s="299" customFormat="1" x14ac:dyDescent="0.25">
      <c r="A447"/>
      <c r="C447" s="757"/>
      <c r="D447" s="758"/>
      <c r="E447" s="759"/>
      <c r="H447" s="760"/>
      <c r="I447" s="761"/>
      <c r="J447" s="760"/>
      <c r="K447" s="760"/>
      <c r="L447" s="760"/>
      <c r="M447" s="761"/>
      <c r="N447" s="780"/>
      <c r="O447" s="762"/>
      <c r="P447" s="760"/>
      <c r="Q447" s="761"/>
      <c r="R447" s="760"/>
      <c r="S447" s="762"/>
      <c r="T447" s="760"/>
      <c r="U447" s="763"/>
      <c r="V447" s="760"/>
      <c r="W447" s="762"/>
      <c r="X447" s="760"/>
      <c r="Y447" s="764"/>
      <c r="AA447" s="765"/>
      <c r="AC447" s="766"/>
    </row>
    <row r="448" spans="1:29" s="299" customFormat="1" x14ac:dyDescent="0.25">
      <c r="A448"/>
      <c r="C448" s="757"/>
      <c r="D448" s="758"/>
      <c r="E448" s="759"/>
      <c r="H448" s="760"/>
      <c r="I448" s="761"/>
      <c r="J448" s="760"/>
      <c r="K448" s="760"/>
      <c r="L448" s="760"/>
      <c r="M448" s="761"/>
      <c r="N448" s="780"/>
      <c r="O448" s="762"/>
      <c r="P448" s="760"/>
      <c r="Q448" s="761"/>
      <c r="R448" s="760"/>
      <c r="S448" s="762"/>
      <c r="T448" s="760"/>
      <c r="U448" s="763"/>
      <c r="V448" s="760"/>
      <c r="W448" s="762"/>
      <c r="X448" s="760"/>
      <c r="Y448" s="764"/>
      <c r="AA448" s="765"/>
      <c r="AC448" s="766"/>
    </row>
    <row r="449" spans="1:29" s="299" customFormat="1" x14ac:dyDescent="0.25">
      <c r="A449"/>
      <c r="C449" s="757"/>
      <c r="D449" s="758"/>
      <c r="E449" s="759"/>
      <c r="H449" s="760"/>
      <c r="I449" s="761"/>
      <c r="J449" s="760"/>
      <c r="K449" s="760"/>
      <c r="L449" s="760"/>
      <c r="M449" s="761"/>
      <c r="N449" s="780"/>
      <c r="O449" s="762"/>
      <c r="P449" s="760"/>
      <c r="Q449" s="761"/>
      <c r="R449" s="760"/>
      <c r="S449" s="762"/>
      <c r="T449" s="760"/>
      <c r="U449" s="763"/>
      <c r="V449" s="760"/>
      <c r="W449" s="762"/>
      <c r="X449" s="760"/>
      <c r="Y449" s="764"/>
      <c r="AA449" s="765"/>
      <c r="AC449" s="766"/>
    </row>
    <row r="450" spans="1:29" s="299" customFormat="1" x14ac:dyDescent="0.25">
      <c r="A450"/>
      <c r="C450" s="757"/>
      <c r="D450" s="758"/>
      <c r="E450" s="759"/>
      <c r="H450" s="760"/>
      <c r="I450" s="761"/>
      <c r="J450" s="760"/>
      <c r="K450" s="760"/>
      <c r="L450" s="760"/>
      <c r="M450" s="761"/>
      <c r="N450" s="780"/>
      <c r="O450" s="762"/>
      <c r="P450" s="760"/>
      <c r="Q450" s="761"/>
      <c r="R450" s="760"/>
      <c r="S450" s="762"/>
      <c r="T450" s="760"/>
      <c r="U450" s="763"/>
      <c r="V450" s="760"/>
      <c r="W450" s="762"/>
      <c r="X450" s="760"/>
      <c r="Y450" s="764"/>
      <c r="AA450" s="765"/>
      <c r="AC450" s="766"/>
    </row>
    <row r="451" spans="1:29" s="299" customFormat="1" x14ac:dyDescent="0.25">
      <c r="A451"/>
      <c r="C451" s="757"/>
      <c r="D451" s="758"/>
      <c r="E451" s="759"/>
      <c r="H451" s="760"/>
      <c r="I451" s="761"/>
      <c r="J451" s="760"/>
      <c r="K451" s="760"/>
      <c r="L451" s="760"/>
      <c r="M451" s="761"/>
      <c r="N451" s="780"/>
      <c r="O451" s="762"/>
      <c r="P451" s="760"/>
      <c r="Q451" s="761"/>
      <c r="R451" s="760"/>
      <c r="S451" s="762"/>
      <c r="T451" s="760"/>
      <c r="U451" s="763"/>
      <c r="V451" s="760"/>
      <c r="W451" s="762"/>
      <c r="X451" s="760"/>
      <c r="Y451" s="764"/>
      <c r="AA451" s="765"/>
      <c r="AC451" s="766"/>
    </row>
    <row r="452" spans="1:29" s="299" customFormat="1" x14ac:dyDescent="0.25">
      <c r="A452"/>
      <c r="C452" s="757"/>
      <c r="D452" s="758"/>
      <c r="E452" s="759"/>
      <c r="H452" s="760"/>
      <c r="I452" s="761"/>
      <c r="J452" s="760"/>
      <c r="K452" s="760"/>
      <c r="L452" s="760"/>
      <c r="M452" s="761"/>
      <c r="N452" s="780"/>
      <c r="O452" s="762"/>
      <c r="P452" s="760"/>
      <c r="Q452" s="761"/>
      <c r="R452" s="760"/>
      <c r="S452" s="762"/>
      <c r="T452" s="760"/>
      <c r="U452" s="763"/>
      <c r="V452" s="760"/>
      <c r="W452" s="762"/>
      <c r="X452" s="760"/>
      <c r="Y452" s="764"/>
      <c r="AA452" s="765"/>
      <c r="AC452" s="766"/>
    </row>
    <row r="453" spans="1:29" s="299" customFormat="1" x14ac:dyDescent="0.25">
      <c r="A453"/>
      <c r="C453" s="757"/>
      <c r="D453" s="758"/>
      <c r="E453" s="759"/>
      <c r="H453" s="760"/>
      <c r="I453" s="761"/>
      <c r="J453" s="760"/>
      <c r="K453" s="760"/>
      <c r="L453" s="760"/>
      <c r="M453" s="761"/>
      <c r="N453" s="780"/>
      <c r="O453" s="762"/>
      <c r="P453" s="760"/>
      <c r="Q453" s="761"/>
      <c r="R453" s="760"/>
      <c r="S453" s="762"/>
      <c r="T453" s="760"/>
      <c r="U453" s="763"/>
      <c r="V453" s="760"/>
      <c r="W453" s="762"/>
      <c r="X453" s="760"/>
      <c r="Y453" s="764"/>
      <c r="AA453" s="765"/>
      <c r="AC453" s="766"/>
    </row>
    <row r="454" spans="1:29" s="299" customFormat="1" x14ac:dyDescent="0.25">
      <c r="A454"/>
      <c r="C454" s="757"/>
      <c r="D454" s="758"/>
      <c r="E454" s="759"/>
      <c r="H454" s="760"/>
      <c r="I454" s="761"/>
      <c r="J454" s="760"/>
      <c r="K454" s="760"/>
      <c r="L454" s="760"/>
      <c r="M454" s="761"/>
      <c r="N454" s="780"/>
      <c r="O454" s="762"/>
      <c r="P454" s="760"/>
      <c r="Q454" s="761"/>
      <c r="R454" s="760"/>
      <c r="S454" s="762"/>
      <c r="T454" s="760"/>
      <c r="U454" s="763"/>
      <c r="V454" s="760"/>
      <c r="W454" s="762"/>
      <c r="X454" s="760"/>
      <c r="Y454" s="764"/>
      <c r="AA454" s="765"/>
      <c r="AC454" s="766"/>
    </row>
    <row r="455" spans="1:29" s="299" customFormat="1" x14ac:dyDescent="0.25">
      <c r="A455"/>
      <c r="C455" s="757"/>
      <c r="D455" s="758"/>
      <c r="E455" s="759"/>
      <c r="H455" s="760"/>
      <c r="I455" s="761"/>
      <c r="J455" s="760"/>
      <c r="K455" s="760"/>
      <c r="L455" s="760"/>
      <c r="M455" s="761"/>
      <c r="N455" s="780"/>
      <c r="O455" s="762"/>
      <c r="P455" s="760"/>
      <c r="Q455" s="761"/>
      <c r="R455" s="760"/>
      <c r="S455" s="762"/>
      <c r="T455" s="760"/>
      <c r="U455" s="763"/>
      <c r="V455" s="760"/>
      <c r="W455" s="762"/>
      <c r="X455" s="760"/>
      <c r="Y455" s="764"/>
      <c r="AA455" s="765"/>
      <c r="AC455" s="766"/>
    </row>
    <row r="456" spans="1:29" s="299" customFormat="1" x14ac:dyDescent="0.25">
      <c r="A456"/>
      <c r="C456" s="757"/>
      <c r="D456" s="758"/>
      <c r="E456" s="759"/>
      <c r="H456" s="760"/>
      <c r="I456" s="761"/>
      <c r="J456" s="760"/>
      <c r="K456" s="760"/>
      <c r="L456" s="760"/>
      <c r="M456" s="761"/>
      <c r="N456" s="780"/>
      <c r="O456" s="762"/>
      <c r="P456" s="760"/>
      <c r="Q456" s="761"/>
      <c r="R456" s="760"/>
      <c r="S456" s="762"/>
      <c r="T456" s="760"/>
      <c r="U456" s="763"/>
      <c r="V456" s="760"/>
      <c r="W456" s="762"/>
      <c r="X456" s="760"/>
      <c r="Y456" s="764"/>
      <c r="AA456" s="765"/>
      <c r="AC456" s="766"/>
    </row>
    <row r="457" spans="1:29" s="299" customFormat="1" x14ac:dyDescent="0.25">
      <c r="A457"/>
      <c r="C457" s="757"/>
      <c r="D457" s="758"/>
      <c r="E457" s="759"/>
      <c r="H457" s="760"/>
      <c r="I457" s="761"/>
      <c r="J457" s="760"/>
      <c r="K457" s="760"/>
      <c r="L457" s="760"/>
      <c r="M457" s="761"/>
      <c r="N457" s="780"/>
      <c r="O457" s="762"/>
      <c r="P457" s="760"/>
      <c r="Q457" s="761"/>
      <c r="R457" s="760"/>
      <c r="S457" s="762"/>
      <c r="T457" s="760"/>
      <c r="U457" s="763"/>
      <c r="V457" s="760"/>
      <c r="W457" s="762"/>
      <c r="X457" s="760"/>
      <c r="Y457" s="764"/>
      <c r="AA457" s="765"/>
      <c r="AC457" s="766"/>
    </row>
    <row r="458" spans="1:29" s="299" customFormat="1" x14ac:dyDescent="0.25">
      <c r="A458"/>
      <c r="C458" s="757"/>
      <c r="D458" s="758"/>
      <c r="E458" s="759"/>
      <c r="H458" s="760"/>
      <c r="I458" s="761"/>
      <c r="J458" s="760"/>
      <c r="K458" s="760"/>
      <c r="L458" s="760"/>
      <c r="M458" s="761"/>
      <c r="N458" s="780"/>
      <c r="O458" s="762"/>
      <c r="P458" s="760"/>
      <c r="Q458" s="761"/>
      <c r="R458" s="760"/>
      <c r="S458" s="762"/>
      <c r="T458" s="760"/>
      <c r="U458" s="763"/>
      <c r="V458" s="760"/>
      <c r="W458" s="762"/>
      <c r="X458" s="760"/>
      <c r="Y458" s="764"/>
      <c r="AA458" s="765"/>
      <c r="AC458" s="766"/>
    </row>
    <row r="459" spans="1:29" s="299" customFormat="1" x14ac:dyDescent="0.25">
      <c r="A459"/>
      <c r="C459" s="757"/>
      <c r="D459" s="758"/>
      <c r="E459" s="759"/>
      <c r="H459" s="760"/>
      <c r="I459" s="761"/>
      <c r="J459" s="760"/>
      <c r="K459" s="760"/>
      <c r="L459" s="760"/>
      <c r="M459" s="761"/>
      <c r="N459" s="780"/>
      <c r="O459" s="762"/>
      <c r="P459" s="760"/>
      <c r="Q459" s="761"/>
      <c r="R459" s="760"/>
      <c r="S459" s="762"/>
      <c r="T459" s="760"/>
      <c r="U459" s="763"/>
      <c r="V459" s="760"/>
      <c r="W459" s="762"/>
      <c r="X459" s="760"/>
      <c r="Y459" s="764"/>
      <c r="AA459" s="765"/>
      <c r="AC459" s="766"/>
    </row>
    <row r="460" spans="1:29" s="299" customFormat="1" x14ac:dyDescent="0.25">
      <c r="A460"/>
      <c r="C460" s="757"/>
      <c r="D460" s="758"/>
      <c r="E460" s="759"/>
      <c r="H460" s="760"/>
      <c r="I460" s="761"/>
      <c r="J460" s="760"/>
      <c r="K460" s="760"/>
      <c r="L460" s="760"/>
      <c r="M460" s="761"/>
      <c r="N460" s="780"/>
      <c r="O460" s="762"/>
      <c r="P460" s="760"/>
      <c r="Q460" s="761"/>
      <c r="R460" s="760"/>
      <c r="S460" s="762"/>
      <c r="T460" s="760"/>
      <c r="U460" s="763"/>
      <c r="V460" s="760"/>
      <c r="W460" s="762"/>
      <c r="X460" s="760"/>
      <c r="Y460" s="764"/>
      <c r="AA460" s="765"/>
      <c r="AC460" s="766"/>
    </row>
    <row r="461" spans="1:29" s="299" customFormat="1" x14ac:dyDescent="0.25">
      <c r="A461"/>
      <c r="C461" s="757"/>
      <c r="D461" s="758"/>
      <c r="E461" s="759"/>
      <c r="H461" s="760"/>
      <c r="I461" s="761"/>
      <c r="J461" s="760"/>
      <c r="K461" s="760"/>
      <c r="L461" s="760"/>
      <c r="M461" s="761"/>
      <c r="N461" s="780"/>
      <c r="O461" s="762"/>
      <c r="P461" s="760"/>
      <c r="Q461" s="761"/>
      <c r="R461" s="760"/>
      <c r="S461" s="762"/>
      <c r="T461" s="760"/>
      <c r="U461" s="763"/>
      <c r="V461" s="760"/>
      <c r="W461" s="762"/>
      <c r="X461" s="760"/>
      <c r="Y461" s="764"/>
      <c r="AA461" s="765"/>
      <c r="AC461" s="766"/>
    </row>
    <row r="462" spans="1:29" s="299" customFormat="1" x14ac:dyDescent="0.25">
      <c r="A462"/>
      <c r="C462" s="757"/>
      <c r="D462" s="758"/>
      <c r="E462" s="759"/>
      <c r="H462" s="760"/>
      <c r="I462" s="761"/>
      <c r="J462" s="760"/>
      <c r="K462" s="760"/>
      <c r="L462" s="760"/>
      <c r="M462" s="761"/>
      <c r="N462" s="780"/>
      <c r="O462" s="762"/>
      <c r="P462" s="760"/>
      <c r="Q462" s="761"/>
      <c r="R462" s="760"/>
      <c r="S462" s="762"/>
      <c r="T462" s="760"/>
      <c r="U462" s="763"/>
      <c r="V462" s="760"/>
      <c r="W462" s="762"/>
      <c r="X462" s="760"/>
      <c r="Y462" s="764"/>
      <c r="AA462" s="765"/>
      <c r="AC462" s="766"/>
    </row>
    <row r="463" spans="1:29" s="299" customFormat="1" x14ac:dyDescent="0.25">
      <c r="A463"/>
      <c r="C463" s="757"/>
      <c r="D463" s="758"/>
      <c r="E463" s="759"/>
      <c r="H463" s="760"/>
      <c r="I463" s="761"/>
      <c r="J463" s="760"/>
      <c r="K463" s="760"/>
      <c r="L463" s="760"/>
      <c r="M463" s="761"/>
      <c r="N463" s="780"/>
      <c r="O463" s="762"/>
      <c r="P463" s="760"/>
      <c r="Q463" s="761"/>
      <c r="R463" s="760"/>
      <c r="S463" s="762"/>
      <c r="T463" s="760"/>
      <c r="U463" s="763"/>
      <c r="V463" s="760"/>
      <c r="W463" s="762"/>
      <c r="X463" s="760"/>
      <c r="Y463" s="764"/>
      <c r="AA463" s="765"/>
      <c r="AC463" s="766"/>
    </row>
    <row r="464" spans="1:29" s="299" customFormat="1" x14ac:dyDescent="0.25">
      <c r="A464"/>
      <c r="C464" s="757"/>
      <c r="D464" s="758"/>
      <c r="E464" s="759"/>
      <c r="H464" s="760"/>
      <c r="I464" s="761"/>
      <c r="J464" s="760"/>
      <c r="K464" s="760"/>
      <c r="L464" s="760"/>
      <c r="M464" s="761"/>
      <c r="N464" s="780"/>
      <c r="O464" s="762"/>
      <c r="P464" s="760"/>
      <c r="Q464" s="761"/>
      <c r="R464" s="760"/>
      <c r="S464" s="762"/>
      <c r="T464" s="760"/>
      <c r="U464" s="763"/>
      <c r="V464" s="760"/>
      <c r="W464" s="762"/>
      <c r="X464" s="760"/>
      <c r="Y464" s="764"/>
      <c r="AA464" s="765"/>
      <c r="AC464" s="766"/>
    </row>
    <row r="465" spans="1:29" s="299" customFormat="1" x14ac:dyDescent="0.25">
      <c r="A465"/>
      <c r="C465" s="757"/>
      <c r="D465" s="758"/>
      <c r="E465" s="759"/>
      <c r="H465" s="760"/>
      <c r="I465" s="761"/>
      <c r="J465" s="760"/>
      <c r="K465" s="760"/>
      <c r="L465" s="760"/>
      <c r="M465" s="761"/>
      <c r="N465" s="780"/>
      <c r="O465" s="762"/>
      <c r="P465" s="760"/>
      <c r="Q465" s="761"/>
      <c r="R465" s="760"/>
      <c r="S465" s="762"/>
      <c r="T465" s="760"/>
      <c r="U465" s="763"/>
      <c r="V465" s="760"/>
      <c r="W465" s="762"/>
      <c r="X465" s="760"/>
      <c r="Y465" s="764"/>
      <c r="AA465" s="765"/>
      <c r="AC465" s="766"/>
    </row>
    <row r="466" spans="1:29" s="299" customFormat="1" x14ac:dyDescent="0.25">
      <c r="A466"/>
      <c r="C466" s="757"/>
      <c r="D466" s="758"/>
      <c r="E466" s="759"/>
      <c r="H466" s="760"/>
      <c r="I466" s="761"/>
      <c r="J466" s="760"/>
      <c r="K466" s="760"/>
      <c r="L466" s="760"/>
      <c r="M466" s="761"/>
      <c r="N466" s="780"/>
      <c r="O466" s="762"/>
      <c r="P466" s="760"/>
      <c r="Q466" s="761"/>
      <c r="R466" s="760"/>
      <c r="S466" s="762"/>
      <c r="T466" s="760"/>
      <c r="U466" s="763"/>
      <c r="V466" s="760"/>
      <c r="W466" s="762"/>
      <c r="X466" s="760"/>
      <c r="Y466" s="764"/>
      <c r="AA466" s="765"/>
      <c r="AC466" s="766"/>
    </row>
    <row r="467" spans="1:29" s="299" customFormat="1" x14ac:dyDescent="0.25">
      <c r="A467"/>
      <c r="C467" s="757"/>
      <c r="D467" s="758"/>
      <c r="E467" s="759"/>
      <c r="H467" s="760"/>
      <c r="I467" s="761"/>
      <c r="J467" s="760"/>
      <c r="K467" s="760"/>
      <c r="L467" s="760"/>
      <c r="M467" s="761"/>
      <c r="N467" s="780"/>
      <c r="O467" s="762"/>
      <c r="P467" s="760"/>
      <c r="Q467" s="761"/>
      <c r="R467" s="760"/>
      <c r="S467" s="762"/>
      <c r="T467" s="760"/>
      <c r="U467" s="763"/>
      <c r="V467" s="760"/>
      <c r="W467" s="762"/>
      <c r="X467" s="760"/>
      <c r="Y467" s="764"/>
      <c r="AA467" s="765"/>
      <c r="AC467" s="766"/>
    </row>
    <row r="468" spans="1:29" s="299" customFormat="1" x14ac:dyDescent="0.25">
      <c r="A468"/>
      <c r="C468" s="757"/>
      <c r="D468" s="758"/>
      <c r="E468" s="759"/>
      <c r="H468" s="760"/>
      <c r="I468" s="761"/>
      <c r="J468" s="760"/>
      <c r="K468" s="760"/>
      <c r="L468" s="760"/>
      <c r="M468" s="761"/>
      <c r="N468" s="780"/>
      <c r="O468" s="762"/>
      <c r="P468" s="760"/>
      <c r="Q468" s="761"/>
      <c r="R468" s="760"/>
      <c r="S468" s="762"/>
      <c r="T468" s="760"/>
      <c r="U468" s="763"/>
      <c r="V468" s="760"/>
      <c r="W468" s="762"/>
      <c r="X468" s="760"/>
      <c r="Y468" s="764"/>
      <c r="AA468" s="765"/>
      <c r="AC468" s="766"/>
    </row>
    <row r="469" spans="1:29" s="299" customFormat="1" x14ac:dyDescent="0.25">
      <c r="A469"/>
      <c r="C469" s="757"/>
      <c r="D469" s="758"/>
      <c r="E469" s="759"/>
      <c r="H469" s="760"/>
      <c r="I469" s="761"/>
      <c r="J469" s="760"/>
      <c r="K469" s="760"/>
      <c r="L469" s="760"/>
      <c r="M469" s="761"/>
      <c r="N469" s="780"/>
      <c r="O469" s="762"/>
      <c r="P469" s="760"/>
      <c r="Q469" s="761"/>
      <c r="R469" s="760"/>
      <c r="S469" s="762"/>
      <c r="T469" s="760"/>
      <c r="U469" s="763"/>
      <c r="V469" s="760"/>
      <c r="W469" s="762"/>
      <c r="X469" s="760"/>
      <c r="Y469" s="764"/>
      <c r="AA469" s="765"/>
      <c r="AC469" s="766"/>
    </row>
    <row r="470" spans="1:29" s="299" customFormat="1" x14ac:dyDescent="0.25">
      <c r="A470"/>
      <c r="C470" s="757"/>
      <c r="D470" s="758"/>
      <c r="E470" s="759"/>
      <c r="H470" s="760"/>
      <c r="I470" s="761"/>
      <c r="J470" s="760"/>
      <c r="K470" s="760"/>
      <c r="L470" s="760"/>
      <c r="M470" s="761"/>
      <c r="N470" s="780"/>
      <c r="O470" s="762"/>
      <c r="P470" s="760"/>
      <c r="Q470" s="761"/>
      <c r="R470" s="760"/>
      <c r="S470" s="762"/>
      <c r="T470" s="760"/>
      <c r="U470" s="763"/>
      <c r="V470" s="760"/>
      <c r="W470" s="762"/>
      <c r="X470" s="760"/>
      <c r="Y470" s="764"/>
      <c r="AA470" s="765"/>
      <c r="AC470" s="766"/>
    </row>
    <row r="471" spans="1:29" s="299" customFormat="1" x14ac:dyDescent="0.25">
      <c r="A471"/>
      <c r="C471" s="757"/>
      <c r="D471" s="758"/>
      <c r="E471" s="759"/>
      <c r="H471" s="760"/>
      <c r="I471" s="761"/>
      <c r="J471" s="760"/>
      <c r="K471" s="760"/>
      <c r="L471" s="760"/>
      <c r="M471" s="761"/>
      <c r="N471" s="780"/>
      <c r="O471" s="762"/>
      <c r="P471" s="760"/>
      <c r="Q471" s="761"/>
      <c r="R471" s="760"/>
      <c r="S471" s="762"/>
      <c r="T471" s="760"/>
      <c r="U471" s="763"/>
      <c r="V471" s="760"/>
      <c r="W471" s="762"/>
      <c r="X471" s="760"/>
      <c r="Y471" s="764"/>
      <c r="AA471" s="765"/>
      <c r="AC471" s="766"/>
    </row>
    <row r="472" spans="1:29" s="299" customFormat="1" x14ac:dyDescent="0.25">
      <c r="A472"/>
      <c r="C472" s="757"/>
      <c r="D472" s="758"/>
      <c r="E472" s="759"/>
      <c r="H472" s="760"/>
      <c r="I472" s="761"/>
      <c r="J472" s="760"/>
      <c r="K472" s="760"/>
      <c r="L472" s="760"/>
      <c r="M472" s="761"/>
      <c r="N472" s="780"/>
      <c r="O472" s="762"/>
      <c r="P472" s="760"/>
      <c r="Q472" s="761"/>
      <c r="R472" s="760"/>
      <c r="S472" s="762"/>
      <c r="T472" s="760"/>
      <c r="U472" s="763"/>
      <c r="V472" s="760"/>
      <c r="W472" s="762"/>
      <c r="X472" s="760"/>
      <c r="Y472" s="764"/>
      <c r="AA472" s="765"/>
      <c r="AC472" s="766"/>
    </row>
    <row r="473" spans="1:29" s="299" customFormat="1" x14ac:dyDescent="0.25">
      <c r="A473"/>
      <c r="C473" s="757"/>
      <c r="D473" s="758"/>
      <c r="E473" s="759"/>
      <c r="H473" s="760"/>
      <c r="I473" s="761"/>
      <c r="J473" s="760"/>
      <c r="K473" s="760"/>
      <c r="L473" s="760"/>
      <c r="M473" s="761"/>
      <c r="N473" s="780"/>
      <c r="O473" s="762"/>
      <c r="P473" s="760"/>
      <c r="Q473" s="761"/>
      <c r="R473" s="760"/>
      <c r="S473" s="762"/>
      <c r="T473" s="760"/>
      <c r="U473" s="763"/>
      <c r="V473" s="760"/>
      <c r="W473" s="762"/>
      <c r="X473" s="760"/>
      <c r="Y473" s="764"/>
      <c r="AA473" s="765"/>
      <c r="AC473" s="766"/>
    </row>
    <row r="474" spans="1:29" s="299" customFormat="1" x14ac:dyDescent="0.25">
      <c r="A474"/>
      <c r="C474" s="757"/>
      <c r="D474" s="758"/>
      <c r="E474" s="759"/>
      <c r="H474" s="760"/>
      <c r="I474" s="761"/>
      <c r="J474" s="760"/>
      <c r="K474" s="760"/>
      <c r="L474" s="760"/>
      <c r="M474" s="761"/>
      <c r="N474" s="780"/>
      <c r="O474" s="762"/>
      <c r="P474" s="760"/>
      <c r="Q474" s="761"/>
      <c r="R474" s="760"/>
      <c r="S474" s="762"/>
      <c r="T474" s="760"/>
      <c r="U474" s="763"/>
      <c r="V474" s="760"/>
      <c r="W474" s="762"/>
      <c r="X474" s="760"/>
      <c r="Y474" s="764"/>
      <c r="AA474" s="765"/>
      <c r="AC474" s="766"/>
    </row>
    <row r="475" spans="1:29" s="299" customFormat="1" x14ac:dyDescent="0.25">
      <c r="A475"/>
      <c r="C475" s="757"/>
      <c r="D475" s="758"/>
      <c r="E475" s="759"/>
      <c r="H475" s="760"/>
      <c r="I475" s="761"/>
      <c r="J475" s="760"/>
      <c r="K475" s="760"/>
      <c r="L475" s="760"/>
      <c r="M475" s="761"/>
      <c r="N475" s="780"/>
      <c r="O475" s="762"/>
      <c r="P475" s="760"/>
      <c r="Q475" s="761"/>
      <c r="R475" s="760"/>
      <c r="S475" s="762"/>
      <c r="T475" s="760"/>
      <c r="U475" s="763"/>
      <c r="V475" s="760"/>
      <c r="W475" s="762"/>
      <c r="X475" s="760"/>
      <c r="Y475" s="764"/>
      <c r="AA475" s="765"/>
      <c r="AC475" s="766"/>
    </row>
    <row r="476" spans="1:29" s="299" customFormat="1" x14ac:dyDescent="0.25">
      <c r="A476"/>
      <c r="C476" s="757"/>
      <c r="D476" s="758"/>
      <c r="E476" s="759"/>
      <c r="H476" s="760"/>
      <c r="I476" s="761"/>
      <c r="J476" s="760"/>
      <c r="K476" s="760"/>
      <c r="L476" s="760"/>
      <c r="M476" s="761"/>
      <c r="N476" s="780"/>
      <c r="O476" s="762"/>
      <c r="P476" s="760"/>
      <c r="Q476" s="761"/>
      <c r="R476" s="760"/>
      <c r="S476" s="762"/>
      <c r="T476" s="760"/>
      <c r="U476" s="763"/>
      <c r="V476" s="760"/>
      <c r="W476" s="762"/>
      <c r="X476" s="760"/>
      <c r="Y476" s="764"/>
      <c r="AA476" s="765"/>
      <c r="AC476" s="766"/>
    </row>
    <row r="477" spans="1:29" s="299" customFormat="1" x14ac:dyDescent="0.25">
      <c r="A477"/>
      <c r="C477" s="757"/>
      <c r="D477" s="758"/>
      <c r="E477" s="759"/>
      <c r="H477" s="760"/>
      <c r="I477" s="761"/>
      <c r="J477" s="760"/>
      <c r="K477" s="760"/>
      <c r="L477" s="760"/>
      <c r="M477" s="761"/>
      <c r="N477" s="780"/>
      <c r="O477" s="762"/>
      <c r="P477" s="760"/>
      <c r="Q477" s="761"/>
      <c r="R477" s="760"/>
      <c r="S477" s="762"/>
      <c r="T477" s="760"/>
      <c r="U477" s="763"/>
      <c r="V477" s="760"/>
      <c r="W477" s="762"/>
      <c r="X477" s="760"/>
      <c r="Y477" s="764"/>
      <c r="AA477" s="765"/>
      <c r="AC477" s="766"/>
    </row>
    <row r="478" spans="1:29" s="299" customFormat="1" x14ac:dyDescent="0.25">
      <c r="A478"/>
      <c r="C478" s="757"/>
      <c r="D478" s="758"/>
      <c r="E478" s="759"/>
      <c r="H478" s="760"/>
      <c r="I478" s="761"/>
      <c r="J478" s="760"/>
      <c r="K478" s="760"/>
      <c r="L478" s="760"/>
      <c r="M478" s="761"/>
      <c r="N478" s="780"/>
      <c r="O478" s="762"/>
      <c r="P478" s="760"/>
      <c r="Q478" s="761"/>
      <c r="R478" s="760"/>
      <c r="S478" s="762"/>
      <c r="T478" s="760"/>
      <c r="U478" s="763"/>
      <c r="V478" s="760"/>
      <c r="W478" s="762"/>
      <c r="X478" s="760"/>
      <c r="Y478" s="764"/>
      <c r="AA478" s="765"/>
      <c r="AC478" s="766"/>
    </row>
    <row r="479" spans="1:29" s="299" customFormat="1" x14ac:dyDescent="0.25">
      <c r="A479"/>
      <c r="C479" s="757"/>
      <c r="D479" s="758"/>
      <c r="E479" s="759"/>
      <c r="H479" s="760"/>
      <c r="I479" s="761"/>
      <c r="J479" s="760"/>
      <c r="K479" s="760"/>
      <c r="L479" s="760"/>
      <c r="M479" s="761"/>
      <c r="N479" s="780"/>
      <c r="O479" s="762"/>
      <c r="P479" s="760"/>
      <c r="Q479" s="761"/>
      <c r="R479" s="760"/>
      <c r="S479" s="762"/>
      <c r="T479" s="760"/>
      <c r="U479" s="763"/>
      <c r="V479" s="760"/>
      <c r="W479" s="762"/>
      <c r="X479" s="760"/>
      <c r="Y479" s="764"/>
      <c r="AA479" s="765"/>
      <c r="AC479" s="766"/>
    </row>
    <row r="480" spans="1:29" s="299" customFormat="1" x14ac:dyDescent="0.25">
      <c r="A480"/>
      <c r="C480" s="757"/>
      <c r="D480" s="758"/>
      <c r="E480" s="759"/>
      <c r="H480" s="760"/>
      <c r="I480" s="761"/>
      <c r="J480" s="760"/>
      <c r="K480" s="760"/>
      <c r="L480" s="760"/>
      <c r="M480" s="761"/>
      <c r="N480" s="780"/>
      <c r="O480" s="762"/>
      <c r="P480" s="760"/>
      <c r="Q480" s="761"/>
      <c r="R480" s="760"/>
      <c r="S480" s="762"/>
      <c r="T480" s="760"/>
      <c r="U480" s="763"/>
      <c r="V480" s="760"/>
      <c r="W480" s="762"/>
      <c r="X480" s="760"/>
      <c r="Y480" s="764"/>
      <c r="AA480" s="765"/>
      <c r="AC480" s="766"/>
    </row>
    <row r="481" spans="1:29" s="299" customFormat="1" x14ac:dyDescent="0.25">
      <c r="A481"/>
      <c r="C481" s="757"/>
      <c r="D481" s="758"/>
      <c r="E481" s="759"/>
      <c r="H481" s="760"/>
      <c r="I481" s="761"/>
      <c r="J481" s="760"/>
      <c r="K481" s="760"/>
      <c r="L481" s="760"/>
      <c r="M481" s="761"/>
      <c r="N481" s="780"/>
      <c r="O481" s="762"/>
      <c r="P481" s="760"/>
      <c r="Q481" s="761"/>
      <c r="R481" s="760"/>
      <c r="S481" s="762"/>
      <c r="T481" s="760"/>
      <c r="U481" s="763"/>
      <c r="V481" s="760"/>
      <c r="W481" s="762"/>
      <c r="X481" s="760"/>
      <c r="Y481" s="764"/>
      <c r="AA481" s="765"/>
      <c r="AC481" s="766"/>
    </row>
    <row r="482" spans="1:29" s="299" customFormat="1" x14ac:dyDescent="0.25">
      <c r="A482"/>
      <c r="C482" s="757"/>
      <c r="D482" s="758"/>
      <c r="E482" s="759"/>
      <c r="H482" s="760"/>
      <c r="I482" s="761"/>
      <c r="J482" s="760"/>
      <c r="K482" s="760"/>
      <c r="L482" s="760"/>
      <c r="M482" s="761"/>
      <c r="N482" s="780"/>
      <c r="O482" s="762"/>
      <c r="P482" s="760"/>
      <c r="Q482" s="761"/>
      <c r="R482" s="760"/>
      <c r="S482" s="762"/>
      <c r="T482" s="760"/>
      <c r="U482" s="763"/>
      <c r="V482" s="760"/>
      <c r="W482" s="762"/>
      <c r="X482" s="760"/>
      <c r="Y482" s="764"/>
      <c r="AA482" s="765"/>
      <c r="AC482" s="766"/>
    </row>
    <row r="483" spans="1:29" s="299" customFormat="1" x14ac:dyDescent="0.25">
      <c r="A483"/>
      <c r="C483" s="757"/>
      <c r="D483" s="758"/>
      <c r="E483" s="759"/>
      <c r="H483" s="760"/>
      <c r="I483" s="761"/>
      <c r="J483" s="760"/>
      <c r="K483" s="760"/>
      <c r="L483" s="760"/>
      <c r="M483" s="761"/>
      <c r="N483" s="780"/>
      <c r="O483" s="762"/>
      <c r="P483" s="760"/>
      <c r="Q483" s="761"/>
      <c r="R483" s="760"/>
      <c r="S483" s="762"/>
      <c r="T483" s="760"/>
      <c r="U483" s="763"/>
      <c r="V483" s="760"/>
      <c r="W483" s="762"/>
      <c r="X483" s="760"/>
      <c r="Y483" s="764"/>
      <c r="AA483" s="765"/>
      <c r="AC483" s="766"/>
    </row>
    <row r="484" spans="1:29" s="299" customFormat="1" x14ac:dyDescent="0.25">
      <c r="A484"/>
      <c r="C484" s="757"/>
      <c r="D484" s="758"/>
      <c r="E484" s="759"/>
      <c r="H484" s="760"/>
      <c r="I484" s="761"/>
      <c r="J484" s="760"/>
      <c r="K484" s="760"/>
      <c r="L484" s="760"/>
      <c r="M484" s="761"/>
      <c r="N484" s="780"/>
      <c r="O484" s="762"/>
      <c r="P484" s="760"/>
      <c r="Q484" s="761"/>
      <c r="R484" s="760"/>
      <c r="S484" s="762"/>
      <c r="T484" s="760"/>
      <c r="U484" s="763"/>
      <c r="V484" s="760"/>
      <c r="W484" s="762"/>
      <c r="X484" s="760"/>
      <c r="Y484" s="764"/>
      <c r="AA484" s="765"/>
      <c r="AC484" s="766"/>
    </row>
    <row r="485" spans="1:29" s="299" customFormat="1" x14ac:dyDescent="0.25">
      <c r="A485"/>
      <c r="C485" s="757"/>
      <c r="D485" s="758"/>
      <c r="E485" s="759"/>
      <c r="H485" s="760"/>
      <c r="I485" s="761"/>
      <c r="J485" s="760"/>
      <c r="K485" s="760"/>
      <c r="L485" s="760"/>
      <c r="M485" s="761"/>
      <c r="N485" s="780"/>
      <c r="O485" s="762"/>
      <c r="P485" s="760"/>
      <c r="Q485" s="761"/>
      <c r="R485" s="760"/>
      <c r="S485" s="762"/>
      <c r="T485" s="760"/>
      <c r="U485" s="763"/>
      <c r="V485" s="760"/>
      <c r="W485" s="762"/>
      <c r="X485" s="760"/>
      <c r="Y485" s="764"/>
      <c r="AA485" s="765"/>
      <c r="AC485" s="766"/>
    </row>
    <row r="486" spans="1:29" s="299" customFormat="1" x14ac:dyDescent="0.25">
      <c r="A486"/>
      <c r="C486" s="757"/>
      <c r="D486" s="758"/>
      <c r="E486" s="759"/>
      <c r="H486" s="760"/>
      <c r="I486" s="761"/>
      <c r="J486" s="760"/>
      <c r="K486" s="760"/>
      <c r="L486" s="760"/>
      <c r="M486" s="761"/>
      <c r="N486" s="780"/>
      <c r="O486" s="762"/>
      <c r="P486" s="760"/>
      <c r="Q486" s="761"/>
      <c r="R486" s="760"/>
      <c r="S486" s="762"/>
      <c r="T486" s="760"/>
      <c r="U486" s="763"/>
      <c r="V486" s="760"/>
      <c r="W486" s="762"/>
      <c r="X486" s="760"/>
      <c r="Y486" s="764"/>
      <c r="AA486" s="765"/>
      <c r="AC486" s="766"/>
    </row>
    <row r="487" spans="1:29" s="299" customFormat="1" x14ac:dyDescent="0.25">
      <c r="A487"/>
      <c r="C487" s="757"/>
      <c r="D487" s="758"/>
      <c r="E487" s="759"/>
      <c r="H487" s="760"/>
      <c r="I487" s="761"/>
      <c r="J487" s="760"/>
      <c r="K487" s="760"/>
      <c r="L487" s="760"/>
      <c r="M487" s="761"/>
      <c r="N487" s="780"/>
      <c r="O487" s="762"/>
      <c r="P487" s="760"/>
      <c r="Q487" s="761"/>
      <c r="R487" s="760"/>
      <c r="S487" s="762"/>
      <c r="T487" s="760"/>
      <c r="U487" s="763"/>
      <c r="V487" s="760"/>
      <c r="W487" s="762"/>
      <c r="X487" s="760"/>
      <c r="Y487" s="764"/>
      <c r="AA487" s="765"/>
      <c r="AC487" s="766"/>
    </row>
    <row r="488" spans="1:29" s="299" customFormat="1" x14ac:dyDescent="0.25">
      <c r="A488"/>
      <c r="C488" s="757"/>
      <c r="D488" s="758"/>
      <c r="E488" s="759"/>
      <c r="H488" s="760"/>
      <c r="I488" s="761"/>
      <c r="J488" s="760"/>
      <c r="K488" s="760"/>
      <c r="L488" s="760"/>
      <c r="M488" s="761"/>
      <c r="N488" s="780"/>
      <c r="O488" s="762"/>
      <c r="P488" s="760"/>
      <c r="Q488" s="761"/>
      <c r="R488" s="760"/>
      <c r="S488" s="762"/>
      <c r="T488" s="760"/>
      <c r="U488" s="763"/>
      <c r="V488" s="760"/>
      <c r="W488" s="762"/>
      <c r="X488" s="760"/>
      <c r="Y488" s="764"/>
      <c r="AA488" s="765"/>
      <c r="AC488" s="766"/>
    </row>
    <row r="489" spans="1:29" s="299" customFormat="1" x14ac:dyDescent="0.25">
      <c r="A489"/>
      <c r="C489" s="757"/>
      <c r="D489" s="758"/>
      <c r="E489" s="759"/>
      <c r="H489" s="760"/>
      <c r="I489" s="761"/>
      <c r="J489" s="760"/>
      <c r="K489" s="760"/>
      <c r="L489" s="760"/>
      <c r="M489" s="761"/>
      <c r="N489" s="780"/>
      <c r="O489" s="762"/>
      <c r="P489" s="760"/>
      <c r="Q489" s="761"/>
      <c r="R489" s="760"/>
      <c r="S489" s="762"/>
      <c r="T489" s="760"/>
      <c r="U489" s="763"/>
      <c r="V489" s="760"/>
      <c r="W489" s="762"/>
      <c r="X489" s="760"/>
      <c r="Y489" s="764"/>
      <c r="AA489" s="765"/>
      <c r="AC489" s="766"/>
    </row>
    <row r="490" spans="1:29" s="299" customFormat="1" x14ac:dyDescent="0.25">
      <c r="A490"/>
      <c r="C490" s="757"/>
      <c r="D490" s="758"/>
      <c r="E490" s="759"/>
      <c r="H490" s="760"/>
      <c r="I490" s="761"/>
      <c r="J490" s="760"/>
      <c r="K490" s="760"/>
      <c r="L490" s="760"/>
      <c r="M490" s="761"/>
      <c r="N490" s="780"/>
      <c r="O490" s="762"/>
      <c r="P490" s="760"/>
      <c r="Q490" s="761"/>
      <c r="R490" s="760"/>
      <c r="S490" s="762"/>
      <c r="T490" s="760"/>
      <c r="U490" s="763"/>
      <c r="V490" s="760"/>
      <c r="W490" s="762"/>
      <c r="X490" s="760"/>
      <c r="Y490" s="764"/>
      <c r="AA490" s="765"/>
      <c r="AC490" s="766"/>
    </row>
    <row r="491" spans="1:29" s="299" customFormat="1" x14ac:dyDescent="0.25">
      <c r="A491"/>
      <c r="C491" s="757"/>
      <c r="D491" s="758"/>
      <c r="E491" s="759"/>
      <c r="H491" s="760"/>
      <c r="I491" s="761"/>
      <c r="J491" s="760"/>
      <c r="K491" s="760"/>
      <c r="L491" s="760"/>
      <c r="M491" s="761"/>
      <c r="N491" s="780"/>
      <c r="O491" s="762"/>
      <c r="P491" s="760"/>
      <c r="Q491" s="761"/>
      <c r="R491" s="760"/>
      <c r="S491" s="762"/>
      <c r="T491" s="760"/>
      <c r="U491" s="763"/>
      <c r="V491" s="760"/>
      <c r="W491" s="762"/>
      <c r="X491" s="760"/>
      <c r="Y491" s="764"/>
      <c r="AA491" s="765"/>
      <c r="AC491" s="766"/>
    </row>
  </sheetData>
  <mergeCells count="6">
    <mergeCell ref="Y1:AB3"/>
    <mergeCell ref="E1:H3"/>
    <mergeCell ref="I1:L3"/>
    <mergeCell ref="M1:P3"/>
    <mergeCell ref="Q1:T3"/>
    <mergeCell ref="U1:X3"/>
  </mergeCells>
  <pageMargins left="0.7" right="0.7" top="1" bottom="0.75" header="0.3" footer="0.3"/>
  <pageSetup paperSize="17" scale="70" orientation="portrait" r:id="rId1"/>
  <headerFooter>
    <oddHeader>&amp;L&amp;G&amp;C&amp;26&amp;A&amp;R&amp;26Updated : Jun 1, 2018</oddHeader>
  </headerFooter>
  <rowBreaks count="1" manualBreakCount="1">
    <brk id="99" max="28"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3"/>
  <sheetViews>
    <sheetView view="pageBreakPreview" topLeftCell="B1" zoomScale="85" zoomScaleNormal="55" zoomScaleSheetLayoutView="85" zoomScalePageLayoutView="40" workbookViewId="0">
      <pane xSplit="2" ySplit="4" topLeftCell="D5" activePane="bottomRight" state="frozen"/>
      <selection activeCell="B1" sqref="B1"/>
      <selection pane="topRight" activeCell="D1" sqref="D1"/>
      <selection pane="bottomLeft" activeCell="B5" sqref="B5"/>
      <selection pane="bottomRight" activeCell="D5" sqref="D5"/>
    </sheetView>
  </sheetViews>
  <sheetFormatPr defaultRowHeight="15" outlineLevelCol="1" x14ac:dyDescent="0.25"/>
  <cols>
    <col min="1" max="1" width="0.7109375" hidden="1" customWidth="1"/>
    <col min="2" max="2" width="6.5703125" bestFit="1" customWidth="1"/>
    <col min="3" max="3" width="6.5703125" hidden="1" customWidth="1"/>
    <col min="4" max="4" width="44.28515625" style="258" customWidth="1"/>
    <col min="5" max="5" width="13.5703125" style="581" customWidth="1"/>
    <col min="6" max="6" width="8.42578125" style="227" customWidth="1" outlineLevel="1"/>
    <col min="7" max="7" width="13.42578125" customWidth="1" outlineLevel="1"/>
    <col min="8" max="8" width="11.28515625" customWidth="1" outlineLevel="1"/>
    <col min="9" max="9" width="11.7109375" style="229" customWidth="1"/>
    <col min="10" max="10" width="9.140625" style="230" hidden="1" customWidth="1" outlineLevel="1"/>
    <col min="11" max="11" width="11.7109375" style="229" hidden="1" customWidth="1" outlineLevel="1"/>
    <col min="12" max="12" width="9.7109375" style="229" hidden="1" customWidth="1" outlineLevel="1"/>
    <col min="13" max="13" width="12.28515625" style="229" customWidth="1" collapsed="1"/>
    <col min="14" max="14" width="14" style="230" hidden="1" customWidth="1" outlineLevel="1"/>
    <col min="15" max="15" width="14" style="229" hidden="1" customWidth="1" outlineLevel="1"/>
    <col min="16" max="16" width="12.28515625" style="392" hidden="1" customWidth="1" outlineLevel="1"/>
    <col min="17" max="17" width="12.140625" style="229" customWidth="1" collapsed="1"/>
    <col min="18" max="18" width="10.28515625" style="230" hidden="1" customWidth="1" outlineLevel="1"/>
    <col min="19" max="19" width="12" style="229" hidden="1" customWidth="1" outlineLevel="1"/>
    <col min="20" max="20" width="10.28515625" style="392" hidden="1" customWidth="1" outlineLevel="1"/>
    <col min="21" max="21" width="11" style="229" customWidth="1" collapsed="1"/>
    <col min="22" max="22" width="10.7109375" style="380" hidden="1" customWidth="1" outlineLevel="1"/>
    <col min="23" max="23" width="14" style="229" hidden="1" customWidth="1" outlineLevel="1"/>
    <col min="24" max="24" width="12.7109375" style="392" hidden="1" customWidth="1" outlineLevel="1"/>
    <col min="25" max="25" width="12.5703125" style="229" customWidth="1" collapsed="1"/>
    <col min="26" max="26" width="9" style="399" hidden="1" customWidth="1" outlineLevel="1"/>
    <col min="27" max="27" width="13" hidden="1" customWidth="1" outlineLevel="1"/>
    <col min="28" max="28" width="9.85546875" style="396" hidden="1" customWidth="1" outlineLevel="1"/>
    <col min="29" max="29" width="11" customWidth="1" collapsed="1"/>
  </cols>
  <sheetData>
    <row r="1" spans="1:30" x14ac:dyDescent="0.25">
      <c r="A1" s="240"/>
      <c r="B1" s="402"/>
      <c r="C1" s="248"/>
      <c r="D1" s="254" t="s">
        <v>743</v>
      </c>
      <c r="E1" s="576"/>
      <c r="F1" s="795" t="s">
        <v>744</v>
      </c>
      <c r="G1" s="796"/>
      <c r="H1" s="796"/>
      <c r="I1" s="797"/>
      <c r="J1" s="796" t="s">
        <v>745</v>
      </c>
      <c r="K1" s="796"/>
      <c r="L1" s="796"/>
      <c r="M1" s="796"/>
      <c r="N1" s="795" t="s">
        <v>746</v>
      </c>
      <c r="O1" s="796"/>
      <c r="P1" s="796"/>
      <c r="Q1" s="797"/>
      <c r="R1" s="796" t="s">
        <v>747</v>
      </c>
      <c r="S1" s="796"/>
      <c r="T1" s="796"/>
      <c r="U1" s="797"/>
      <c r="V1" s="795" t="s">
        <v>748</v>
      </c>
      <c r="W1" s="796"/>
      <c r="X1" s="796"/>
      <c r="Y1" s="796"/>
      <c r="Z1" s="795" t="s">
        <v>749</v>
      </c>
      <c r="AA1" s="796"/>
      <c r="AB1" s="796"/>
      <c r="AC1" s="797"/>
    </row>
    <row r="2" spans="1:30" x14ac:dyDescent="0.25">
      <c r="A2" s="241"/>
      <c r="B2" s="403"/>
      <c r="C2" s="250"/>
      <c r="D2" s="255" t="s">
        <v>540</v>
      </c>
      <c r="E2" s="577"/>
      <c r="F2" s="798"/>
      <c r="G2" s="799"/>
      <c r="H2" s="799"/>
      <c r="I2" s="800"/>
      <c r="J2" s="799"/>
      <c r="K2" s="799"/>
      <c r="L2" s="799"/>
      <c r="M2" s="799"/>
      <c r="N2" s="798"/>
      <c r="O2" s="799"/>
      <c r="P2" s="799"/>
      <c r="Q2" s="800"/>
      <c r="R2" s="799"/>
      <c r="S2" s="799"/>
      <c r="T2" s="799"/>
      <c r="U2" s="800"/>
      <c r="V2" s="798"/>
      <c r="W2" s="799"/>
      <c r="X2" s="799"/>
      <c r="Y2" s="799"/>
      <c r="Z2" s="798"/>
      <c r="AA2" s="799"/>
      <c r="AB2" s="799"/>
      <c r="AC2" s="800"/>
    </row>
    <row r="3" spans="1:30" x14ac:dyDescent="0.25">
      <c r="A3" s="241"/>
      <c r="B3" s="403"/>
      <c r="C3" s="250"/>
      <c r="D3" s="255" t="s">
        <v>996</v>
      </c>
      <c r="E3" s="577"/>
      <c r="F3" s="801"/>
      <c r="G3" s="802"/>
      <c r="H3" s="802"/>
      <c r="I3" s="803"/>
      <c r="J3" s="802"/>
      <c r="K3" s="802"/>
      <c r="L3" s="802"/>
      <c r="M3" s="802"/>
      <c r="N3" s="801"/>
      <c r="O3" s="802"/>
      <c r="P3" s="802"/>
      <c r="Q3" s="803"/>
      <c r="R3" s="802"/>
      <c r="S3" s="802"/>
      <c r="T3" s="802"/>
      <c r="U3" s="803"/>
      <c r="V3" s="801"/>
      <c r="W3" s="802"/>
      <c r="X3" s="802"/>
      <c r="Y3" s="802"/>
      <c r="Z3" s="801"/>
      <c r="AA3" s="802"/>
      <c r="AB3" s="802"/>
      <c r="AC3" s="803"/>
    </row>
    <row r="4" spans="1:30" s="4" customFormat="1" ht="30" customHeight="1" x14ac:dyDescent="0.25">
      <c r="A4" s="242"/>
      <c r="B4" s="404" t="s">
        <v>510</v>
      </c>
      <c r="C4" s="14"/>
      <c r="D4" s="256" t="s">
        <v>2</v>
      </c>
      <c r="E4" s="578" t="s">
        <v>512</v>
      </c>
      <c r="F4" s="232" t="s">
        <v>757</v>
      </c>
      <c r="G4" s="14" t="s">
        <v>511</v>
      </c>
      <c r="H4" s="15" t="s">
        <v>1</v>
      </c>
      <c r="I4" s="303" t="s">
        <v>513</v>
      </c>
      <c r="J4" s="238" t="s">
        <v>757</v>
      </c>
      <c r="K4" s="304" t="s">
        <v>511</v>
      </c>
      <c r="L4" s="305" t="s">
        <v>1</v>
      </c>
      <c r="M4" s="231" t="s">
        <v>513</v>
      </c>
      <c r="N4" s="232" t="s">
        <v>757</v>
      </c>
      <c r="O4" s="304" t="s">
        <v>511</v>
      </c>
      <c r="P4" s="389" t="s">
        <v>1</v>
      </c>
      <c r="Q4" s="303" t="s">
        <v>513</v>
      </c>
      <c r="R4" s="238" t="s">
        <v>757</v>
      </c>
      <c r="S4" s="304" t="s">
        <v>511</v>
      </c>
      <c r="T4" s="389" t="s">
        <v>1</v>
      </c>
      <c r="U4" s="303" t="s">
        <v>513</v>
      </c>
      <c r="V4" s="376" t="s">
        <v>757</v>
      </c>
      <c r="W4" s="304" t="s">
        <v>511</v>
      </c>
      <c r="X4" s="389" t="s">
        <v>1</v>
      </c>
      <c r="Y4" s="231" t="s">
        <v>513</v>
      </c>
      <c r="Z4" s="376" t="s">
        <v>757</v>
      </c>
      <c r="AA4" s="304" t="s">
        <v>511</v>
      </c>
      <c r="AB4" s="389" t="s">
        <v>1</v>
      </c>
      <c r="AC4" s="303" t="s">
        <v>513</v>
      </c>
    </row>
    <row r="5" spans="1:30" ht="15" customHeight="1" x14ac:dyDescent="0.25">
      <c r="A5" s="241"/>
      <c r="B5" s="11" t="s">
        <v>128</v>
      </c>
      <c r="C5" s="253"/>
      <c r="D5" s="11" t="s">
        <v>80</v>
      </c>
      <c r="E5" s="253" t="s">
        <v>792</v>
      </c>
      <c r="F5" s="302">
        <v>2</v>
      </c>
      <c r="G5" s="381">
        <v>163600</v>
      </c>
      <c r="H5" s="354">
        <v>20000</v>
      </c>
      <c r="I5" s="360">
        <v>8.18</v>
      </c>
      <c r="J5" s="300" t="s">
        <v>739</v>
      </c>
      <c r="K5" s="341" t="s">
        <v>739</v>
      </c>
      <c r="L5" s="354" t="s">
        <v>739</v>
      </c>
      <c r="M5" s="358" t="s">
        <v>739</v>
      </c>
      <c r="N5" s="369" t="s">
        <v>739</v>
      </c>
      <c r="O5" s="359" t="s">
        <v>739</v>
      </c>
      <c r="P5" s="393" t="s">
        <v>739</v>
      </c>
      <c r="Q5" s="360" t="s">
        <v>739</v>
      </c>
      <c r="R5" s="372" t="s">
        <v>739</v>
      </c>
      <c r="S5" s="383" t="s">
        <v>739</v>
      </c>
      <c r="T5" s="390" t="s">
        <v>739</v>
      </c>
      <c r="U5" s="362" t="s">
        <v>739</v>
      </c>
      <c r="V5" s="377">
        <v>2</v>
      </c>
      <c r="W5" s="383">
        <v>163600</v>
      </c>
      <c r="X5" s="390">
        <v>20000</v>
      </c>
      <c r="Y5" s="363">
        <v>8.18</v>
      </c>
      <c r="Z5" s="397" t="s">
        <v>739</v>
      </c>
      <c r="AA5" s="382" t="s">
        <v>739</v>
      </c>
      <c r="AB5" s="394" t="s">
        <v>739</v>
      </c>
      <c r="AC5" s="368" t="s">
        <v>739</v>
      </c>
    </row>
    <row r="6" spans="1:30" ht="15" customHeight="1" x14ac:dyDescent="0.25">
      <c r="A6" s="241"/>
      <c r="B6" s="11" t="s">
        <v>793</v>
      </c>
      <c r="C6" s="253"/>
      <c r="D6" s="11" t="s">
        <v>794</v>
      </c>
      <c r="E6" s="253" t="s">
        <v>792</v>
      </c>
      <c r="F6" s="302">
        <v>41</v>
      </c>
      <c r="G6" s="381">
        <v>8487191.4499999993</v>
      </c>
      <c r="H6" s="354">
        <v>4601355</v>
      </c>
      <c r="I6" s="360">
        <v>1.84</v>
      </c>
      <c r="J6" s="300">
        <v>2</v>
      </c>
      <c r="K6" s="341">
        <v>978493.75</v>
      </c>
      <c r="L6" s="354">
        <v>574355</v>
      </c>
      <c r="M6" s="358">
        <v>1.7</v>
      </c>
      <c r="N6" s="369">
        <v>12</v>
      </c>
      <c r="O6" s="359">
        <v>1824016.4</v>
      </c>
      <c r="P6" s="393">
        <v>756074</v>
      </c>
      <c r="Q6" s="360">
        <v>2.41</v>
      </c>
      <c r="R6" s="372">
        <v>9</v>
      </c>
      <c r="S6" s="383">
        <v>1398908.55</v>
      </c>
      <c r="T6" s="390">
        <v>744464</v>
      </c>
      <c r="U6" s="362">
        <v>1.88</v>
      </c>
      <c r="V6" s="377">
        <v>13</v>
      </c>
      <c r="W6" s="383">
        <v>3446982.75</v>
      </c>
      <c r="X6" s="390">
        <v>2007652</v>
      </c>
      <c r="Y6" s="363">
        <v>1.72</v>
      </c>
      <c r="Z6" s="397">
        <v>5</v>
      </c>
      <c r="AA6" s="382">
        <v>838790</v>
      </c>
      <c r="AB6" s="394">
        <v>518810</v>
      </c>
      <c r="AC6" s="368">
        <v>1.62</v>
      </c>
    </row>
    <row r="7" spans="1:30" x14ac:dyDescent="0.25">
      <c r="A7" s="241"/>
      <c r="B7" s="11" t="s">
        <v>129</v>
      </c>
      <c r="C7" s="253"/>
      <c r="D7" s="11" t="s">
        <v>127</v>
      </c>
      <c r="E7" s="253" t="s">
        <v>792</v>
      </c>
      <c r="F7" s="302">
        <v>22</v>
      </c>
      <c r="G7" s="381">
        <v>1689134.04</v>
      </c>
      <c r="H7" s="354">
        <v>974725</v>
      </c>
      <c r="I7" s="360">
        <v>1.73</v>
      </c>
      <c r="J7" s="300">
        <v>5</v>
      </c>
      <c r="K7" s="341">
        <v>451884</v>
      </c>
      <c r="L7" s="354">
        <v>329820</v>
      </c>
      <c r="M7" s="358">
        <v>1.37</v>
      </c>
      <c r="N7" s="369">
        <v>7</v>
      </c>
      <c r="O7" s="359">
        <v>206807.64</v>
      </c>
      <c r="P7" s="393">
        <v>255947</v>
      </c>
      <c r="Q7" s="360">
        <v>0.81</v>
      </c>
      <c r="R7" s="372">
        <v>5</v>
      </c>
      <c r="S7" s="383">
        <v>669115.32999999996</v>
      </c>
      <c r="T7" s="390">
        <v>304349</v>
      </c>
      <c r="U7" s="362">
        <v>2.2000000000000002</v>
      </c>
      <c r="V7" s="377">
        <v>4</v>
      </c>
      <c r="W7" s="383">
        <v>298203.46999999997</v>
      </c>
      <c r="X7" s="390">
        <v>33289</v>
      </c>
      <c r="Y7" s="363">
        <v>8.9600000000000009</v>
      </c>
      <c r="Z7" s="397"/>
      <c r="AA7" s="382"/>
      <c r="AB7" s="394"/>
      <c r="AC7" s="368"/>
    </row>
    <row r="8" spans="1:30" x14ac:dyDescent="0.25">
      <c r="A8" s="241"/>
      <c r="B8" s="11" t="s">
        <v>24</v>
      </c>
      <c r="C8" s="253"/>
      <c r="D8" s="11" t="s">
        <v>23</v>
      </c>
      <c r="E8" s="253" t="s">
        <v>796</v>
      </c>
      <c r="F8" s="302">
        <v>42</v>
      </c>
      <c r="G8" s="381">
        <v>1474184.3</v>
      </c>
      <c r="H8" s="354">
        <v>82135</v>
      </c>
      <c r="I8" s="360">
        <v>17.95</v>
      </c>
      <c r="J8" s="301">
        <v>7</v>
      </c>
      <c r="K8" s="342">
        <v>145544.9</v>
      </c>
      <c r="L8" s="353">
        <v>7480</v>
      </c>
      <c r="M8" s="363">
        <v>19.46</v>
      </c>
      <c r="N8" s="370">
        <v>13</v>
      </c>
      <c r="O8" s="361">
        <v>148624.4</v>
      </c>
      <c r="P8" s="390">
        <v>6310</v>
      </c>
      <c r="Q8" s="362">
        <v>23.55</v>
      </c>
      <c r="R8" s="373">
        <v>8</v>
      </c>
      <c r="S8" s="383">
        <v>395803.1</v>
      </c>
      <c r="T8" s="390">
        <v>22000</v>
      </c>
      <c r="U8" s="362">
        <v>17.989999999999998</v>
      </c>
      <c r="V8" s="378">
        <v>12</v>
      </c>
      <c r="W8" s="383">
        <v>767489.29999999993</v>
      </c>
      <c r="X8" s="390">
        <v>45955</v>
      </c>
      <c r="Y8" s="363">
        <v>16.7</v>
      </c>
      <c r="Z8" s="397">
        <v>2</v>
      </c>
      <c r="AA8" s="382">
        <v>16722.599999999999</v>
      </c>
      <c r="AB8" s="394">
        <v>390</v>
      </c>
      <c r="AC8" s="368">
        <v>42.88</v>
      </c>
    </row>
    <row r="9" spans="1:30" x14ac:dyDescent="0.25">
      <c r="A9" s="241"/>
      <c r="B9" s="11" t="s">
        <v>27</v>
      </c>
      <c r="C9" s="253"/>
      <c r="D9" s="11" t="s">
        <v>795</v>
      </c>
      <c r="E9" s="253" t="s">
        <v>792</v>
      </c>
      <c r="F9" s="302">
        <v>32</v>
      </c>
      <c r="G9" s="381">
        <v>2475247.85</v>
      </c>
      <c r="H9" s="354">
        <v>107745</v>
      </c>
      <c r="I9" s="360">
        <v>22.97</v>
      </c>
      <c r="J9" s="301">
        <v>3</v>
      </c>
      <c r="K9" s="342">
        <v>246148.75</v>
      </c>
      <c r="L9" s="353">
        <v>8775</v>
      </c>
      <c r="M9" s="363">
        <v>28.05</v>
      </c>
      <c r="N9" s="370">
        <v>9</v>
      </c>
      <c r="O9" s="361">
        <v>448803.8</v>
      </c>
      <c r="P9" s="390">
        <v>21810</v>
      </c>
      <c r="Q9" s="362">
        <v>20.58</v>
      </c>
      <c r="R9" s="373">
        <v>7</v>
      </c>
      <c r="S9" s="383">
        <v>669713</v>
      </c>
      <c r="T9" s="390">
        <v>24680</v>
      </c>
      <c r="U9" s="362">
        <v>27.14</v>
      </c>
      <c r="V9" s="378">
        <v>11</v>
      </c>
      <c r="W9" s="383">
        <v>1097012.7</v>
      </c>
      <c r="X9" s="390">
        <v>52150</v>
      </c>
      <c r="Y9" s="363">
        <v>21.04</v>
      </c>
      <c r="Z9" s="397">
        <v>2</v>
      </c>
      <c r="AA9" s="382">
        <v>13569.6</v>
      </c>
      <c r="AB9" s="394">
        <v>330</v>
      </c>
      <c r="AC9" s="368">
        <v>41.12</v>
      </c>
    </row>
    <row r="10" spans="1:30" x14ac:dyDescent="0.25">
      <c r="A10" s="241"/>
      <c r="B10" s="11" t="s">
        <v>99</v>
      </c>
      <c r="C10" s="253"/>
      <c r="D10" s="11" t="s">
        <v>795</v>
      </c>
      <c r="E10" s="253" t="s">
        <v>792</v>
      </c>
      <c r="F10" s="302">
        <v>29</v>
      </c>
      <c r="G10" s="381">
        <v>1710155.8999999997</v>
      </c>
      <c r="H10" s="354">
        <v>76240</v>
      </c>
      <c r="I10" s="360">
        <v>22.43</v>
      </c>
      <c r="J10" s="301">
        <v>5</v>
      </c>
      <c r="K10" s="342">
        <v>299228.90000000002</v>
      </c>
      <c r="L10" s="353">
        <v>12420</v>
      </c>
      <c r="M10" s="363">
        <v>24.09</v>
      </c>
      <c r="N10" s="370">
        <v>7</v>
      </c>
      <c r="O10" s="361">
        <v>320960.90000000002</v>
      </c>
      <c r="P10" s="390">
        <v>12490</v>
      </c>
      <c r="Q10" s="362">
        <v>25.7</v>
      </c>
      <c r="R10" s="373">
        <v>5</v>
      </c>
      <c r="S10" s="383">
        <v>462386.2</v>
      </c>
      <c r="T10" s="390">
        <v>22760</v>
      </c>
      <c r="U10" s="362">
        <v>20.32</v>
      </c>
      <c r="V10" s="378">
        <v>10</v>
      </c>
      <c r="W10" s="383">
        <v>605016.69999999995</v>
      </c>
      <c r="X10" s="390">
        <v>28090</v>
      </c>
      <c r="Y10" s="363">
        <v>21.54</v>
      </c>
      <c r="Z10" s="397">
        <v>2</v>
      </c>
      <c r="AA10" s="382">
        <v>22563.200000000001</v>
      </c>
      <c r="AB10" s="394">
        <v>480</v>
      </c>
      <c r="AC10" s="368">
        <v>47.01</v>
      </c>
    </row>
    <row r="11" spans="1:30" x14ac:dyDescent="0.25">
      <c r="A11" s="241"/>
      <c r="B11" s="11" t="s">
        <v>119</v>
      </c>
      <c r="C11" s="253"/>
      <c r="D11" s="11" t="s">
        <v>795</v>
      </c>
      <c r="E11" s="253" t="s">
        <v>796</v>
      </c>
      <c r="F11" s="302">
        <v>1</v>
      </c>
      <c r="G11" s="381">
        <v>89000</v>
      </c>
      <c r="H11" s="354">
        <v>890</v>
      </c>
      <c r="I11" s="360">
        <v>100</v>
      </c>
      <c r="J11" s="301"/>
      <c r="K11" s="342"/>
      <c r="L11" s="353"/>
      <c r="M11" s="363"/>
      <c r="N11" s="370"/>
      <c r="O11" s="361"/>
      <c r="P11" s="390"/>
      <c r="Q11" s="362"/>
      <c r="R11" s="373" t="s">
        <v>739</v>
      </c>
      <c r="S11" s="383" t="s">
        <v>739</v>
      </c>
      <c r="T11" s="390" t="s">
        <v>739</v>
      </c>
      <c r="U11" s="362" t="s">
        <v>739</v>
      </c>
      <c r="V11" s="378">
        <v>1</v>
      </c>
      <c r="W11" s="383">
        <v>89000</v>
      </c>
      <c r="X11" s="390">
        <v>890</v>
      </c>
      <c r="Y11" s="363">
        <v>100</v>
      </c>
      <c r="Z11" s="398"/>
      <c r="AA11" s="381"/>
      <c r="AB11" s="393"/>
      <c r="AC11" s="360"/>
    </row>
    <row r="12" spans="1:30" s="299" customFormat="1" x14ac:dyDescent="0.25">
      <c r="A12" s="298"/>
      <c r="B12" s="11" t="s">
        <v>26</v>
      </c>
      <c r="C12" s="253"/>
      <c r="D12" s="11" t="s">
        <v>25</v>
      </c>
      <c r="E12" s="253" t="s">
        <v>797</v>
      </c>
      <c r="F12" s="302">
        <v>35</v>
      </c>
      <c r="G12" s="381">
        <v>2630386.96</v>
      </c>
      <c r="H12" s="354">
        <v>1999978</v>
      </c>
      <c r="I12" s="360">
        <v>1.32</v>
      </c>
      <c r="J12" s="301">
        <v>1</v>
      </c>
      <c r="K12" s="342">
        <v>149340</v>
      </c>
      <c r="L12" s="353">
        <v>131000</v>
      </c>
      <c r="M12" s="363">
        <v>1.1399999999999999</v>
      </c>
      <c r="N12" s="370">
        <v>6</v>
      </c>
      <c r="O12" s="361">
        <v>129229.3</v>
      </c>
      <c r="P12" s="390">
        <v>113890</v>
      </c>
      <c r="Q12" s="362">
        <v>1.1299999999999999</v>
      </c>
      <c r="R12" s="373">
        <v>13</v>
      </c>
      <c r="S12" s="383">
        <v>935657.65999999992</v>
      </c>
      <c r="T12" s="390">
        <v>514608</v>
      </c>
      <c r="U12" s="362">
        <v>1.82</v>
      </c>
      <c r="V12" s="378">
        <v>13</v>
      </c>
      <c r="W12" s="383">
        <v>1126106.7999999998</v>
      </c>
      <c r="X12" s="390">
        <v>1148620</v>
      </c>
      <c r="Y12" s="363">
        <v>0.98</v>
      </c>
      <c r="Z12" s="398">
        <v>2</v>
      </c>
      <c r="AA12" s="381">
        <v>290053.2</v>
      </c>
      <c r="AB12" s="393">
        <v>91860</v>
      </c>
      <c r="AC12" s="360">
        <v>3.16</v>
      </c>
    </row>
    <row r="13" spans="1:30" x14ac:dyDescent="0.25">
      <c r="A13" s="241"/>
      <c r="B13" s="11" t="s">
        <v>135</v>
      </c>
      <c r="C13" s="253"/>
      <c r="D13" s="11" t="s">
        <v>136</v>
      </c>
      <c r="E13" s="253" t="s">
        <v>797</v>
      </c>
      <c r="F13" s="302">
        <v>4</v>
      </c>
      <c r="G13" s="381">
        <v>148507.6</v>
      </c>
      <c r="H13" s="354">
        <v>86480</v>
      </c>
      <c r="I13" s="360">
        <v>1.72</v>
      </c>
      <c r="J13" s="301"/>
      <c r="K13" s="342"/>
      <c r="L13" s="353"/>
      <c r="M13" s="363"/>
      <c r="N13" s="370"/>
      <c r="O13" s="361"/>
      <c r="P13" s="390"/>
      <c r="Q13" s="362"/>
      <c r="R13" s="373">
        <v>1</v>
      </c>
      <c r="S13" s="383">
        <v>105228</v>
      </c>
      <c r="T13" s="390">
        <v>71100</v>
      </c>
      <c r="U13" s="362">
        <v>1.48</v>
      </c>
      <c r="V13" s="378">
        <v>3</v>
      </c>
      <c r="W13" s="383">
        <v>43279.6</v>
      </c>
      <c r="X13" s="390">
        <v>15380</v>
      </c>
      <c r="Y13" s="363">
        <v>2.81</v>
      </c>
      <c r="Z13" s="398"/>
      <c r="AA13" s="381"/>
      <c r="AB13" s="393"/>
      <c r="AC13" s="360"/>
    </row>
    <row r="14" spans="1:30" x14ac:dyDescent="0.25">
      <c r="A14" s="241"/>
      <c r="B14" s="11" t="s">
        <v>137</v>
      </c>
      <c r="C14" s="253"/>
      <c r="D14" s="11" t="s">
        <v>138</v>
      </c>
      <c r="E14" s="253" t="s">
        <v>797</v>
      </c>
      <c r="F14" s="302">
        <v>1</v>
      </c>
      <c r="G14" s="381">
        <v>44005.5</v>
      </c>
      <c r="H14" s="354">
        <v>4950</v>
      </c>
      <c r="I14" s="360">
        <v>8.89</v>
      </c>
      <c r="J14" s="301"/>
      <c r="K14" s="342"/>
      <c r="L14" s="353"/>
      <c r="M14" s="363"/>
      <c r="N14" s="370"/>
      <c r="O14" s="361"/>
      <c r="P14" s="390"/>
      <c r="Q14" s="362"/>
      <c r="R14" s="373" t="s">
        <v>739</v>
      </c>
      <c r="S14" s="383" t="s">
        <v>739</v>
      </c>
      <c r="T14" s="390" t="s">
        <v>739</v>
      </c>
      <c r="U14" s="362" t="s">
        <v>739</v>
      </c>
      <c r="V14" s="378" t="s">
        <v>739</v>
      </c>
      <c r="W14" s="383" t="s">
        <v>739</v>
      </c>
      <c r="X14" s="390" t="s">
        <v>739</v>
      </c>
      <c r="Y14" s="363" t="s">
        <v>739</v>
      </c>
      <c r="Z14" s="398">
        <v>1</v>
      </c>
      <c r="AA14" s="381">
        <v>44005.5</v>
      </c>
      <c r="AB14" s="393">
        <v>4950</v>
      </c>
      <c r="AC14" s="360">
        <v>8.89</v>
      </c>
      <c r="AD14" s="630"/>
    </row>
    <row r="15" spans="1:30" x14ac:dyDescent="0.25">
      <c r="A15" s="241"/>
      <c r="B15" s="11" t="s">
        <v>139</v>
      </c>
      <c r="C15" s="253"/>
      <c r="D15" s="11" t="s">
        <v>798</v>
      </c>
      <c r="E15" s="253" t="s">
        <v>792</v>
      </c>
      <c r="F15" s="302">
        <v>2</v>
      </c>
      <c r="G15" s="381">
        <v>74943.899999999994</v>
      </c>
      <c r="H15" s="354">
        <v>3050</v>
      </c>
      <c r="I15" s="360">
        <v>24.57</v>
      </c>
      <c r="J15" s="301"/>
      <c r="K15" s="342"/>
      <c r="L15" s="353"/>
      <c r="M15" s="363"/>
      <c r="N15" s="370"/>
      <c r="O15" s="361"/>
      <c r="P15" s="390"/>
      <c r="Q15" s="362"/>
      <c r="R15" s="373" t="s">
        <v>739</v>
      </c>
      <c r="S15" s="383" t="s">
        <v>739</v>
      </c>
      <c r="T15" s="390" t="s">
        <v>739</v>
      </c>
      <c r="U15" s="362" t="s">
        <v>739</v>
      </c>
      <c r="V15" s="378">
        <v>2</v>
      </c>
      <c r="W15" s="383">
        <v>74943.899999999994</v>
      </c>
      <c r="X15" s="390">
        <v>3050</v>
      </c>
      <c r="Y15" s="363">
        <v>24.57</v>
      </c>
      <c r="Z15" s="398"/>
      <c r="AA15" s="381"/>
      <c r="AB15" s="393"/>
      <c r="AC15" s="360"/>
    </row>
    <row r="16" spans="1:30" s="223" customFormat="1" x14ac:dyDescent="0.25">
      <c r="A16" s="268"/>
      <c r="B16" s="224" t="s">
        <v>28</v>
      </c>
      <c r="C16" s="267"/>
      <c r="D16" s="224" t="s">
        <v>798</v>
      </c>
      <c r="E16" s="267" t="s">
        <v>792</v>
      </c>
      <c r="F16" s="585">
        <v>44</v>
      </c>
      <c r="G16" s="586">
        <v>36470613.799999997</v>
      </c>
      <c r="H16" s="587">
        <v>1920070</v>
      </c>
      <c r="I16" s="588">
        <v>18.989999999999998</v>
      </c>
      <c r="J16" s="589">
        <v>4</v>
      </c>
      <c r="K16" s="590">
        <v>6055440.9000000004</v>
      </c>
      <c r="L16" s="591">
        <v>331790</v>
      </c>
      <c r="M16" s="592">
        <v>18.25</v>
      </c>
      <c r="N16" s="593">
        <v>11</v>
      </c>
      <c r="O16" s="594">
        <v>2748561.7</v>
      </c>
      <c r="P16" s="595">
        <v>113620</v>
      </c>
      <c r="Q16" s="596">
        <v>24.19</v>
      </c>
      <c r="R16" s="597">
        <v>14</v>
      </c>
      <c r="S16" s="309">
        <v>9764394.5999999996</v>
      </c>
      <c r="T16" s="595">
        <v>421160</v>
      </c>
      <c r="U16" s="596">
        <v>23.18</v>
      </c>
      <c r="V16" s="598">
        <v>13</v>
      </c>
      <c r="W16" s="309">
        <v>15354121.6</v>
      </c>
      <c r="X16" s="595">
        <v>968280</v>
      </c>
      <c r="Y16" s="592">
        <v>15.86</v>
      </c>
      <c r="Z16" s="599">
        <v>2</v>
      </c>
      <c r="AA16" s="586">
        <v>2548095</v>
      </c>
      <c r="AB16" s="600">
        <v>85220</v>
      </c>
      <c r="AC16" s="588">
        <v>29.9</v>
      </c>
    </row>
    <row r="17" spans="1:29" x14ac:dyDescent="0.25">
      <c r="A17" s="241"/>
      <c r="B17" s="11" t="s">
        <v>783</v>
      </c>
      <c r="C17" s="253"/>
      <c r="D17" s="11" t="s">
        <v>784</v>
      </c>
      <c r="E17" s="253" t="s">
        <v>797</v>
      </c>
      <c r="F17" s="302">
        <v>1</v>
      </c>
      <c r="G17" s="381">
        <v>3710</v>
      </c>
      <c r="H17" s="354">
        <v>500</v>
      </c>
      <c r="I17" s="360">
        <v>7.42</v>
      </c>
      <c r="J17" s="301" t="s">
        <v>739</v>
      </c>
      <c r="K17" s="342" t="s">
        <v>739</v>
      </c>
      <c r="L17" s="353" t="s">
        <v>739</v>
      </c>
      <c r="M17" s="363" t="s">
        <v>739</v>
      </c>
      <c r="N17" s="370" t="s">
        <v>739</v>
      </c>
      <c r="O17" s="361" t="s">
        <v>739</v>
      </c>
      <c r="P17" s="390" t="s">
        <v>739</v>
      </c>
      <c r="Q17" s="362" t="s">
        <v>739</v>
      </c>
      <c r="R17" s="373" t="s">
        <v>739</v>
      </c>
      <c r="S17" s="383" t="s">
        <v>739</v>
      </c>
      <c r="T17" s="390" t="s">
        <v>739</v>
      </c>
      <c r="U17" s="362" t="s">
        <v>739</v>
      </c>
      <c r="V17" s="378">
        <v>1</v>
      </c>
      <c r="W17" s="383">
        <v>3710</v>
      </c>
      <c r="X17" s="390">
        <v>500</v>
      </c>
      <c r="Y17" s="363">
        <v>7.42</v>
      </c>
      <c r="Z17" s="398" t="s">
        <v>739</v>
      </c>
      <c r="AA17" s="381" t="s">
        <v>739</v>
      </c>
      <c r="AB17" s="393" t="s">
        <v>739</v>
      </c>
      <c r="AC17" s="360" t="s">
        <v>739</v>
      </c>
    </row>
    <row r="18" spans="1:29" x14ac:dyDescent="0.25">
      <c r="A18" s="241"/>
      <c r="B18" s="11" t="s">
        <v>142</v>
      </c>
      <c r="C18" s="253"/>
      <c r="D18" s="11" t="s">
        <v>143</v>
      </c>
      <c r="E18" s="253" t="s">
        <v>796</v>
      </c>
      <c r="F18" s="302">
        <v>1</v>
      </c>
      <c r="G18" s="381">
        <v>142010</v>
      </c>
      <c r="H18" s="354">
        <v>5500</v>
      </c>
      <c r="I18" s="360">
        <v>25.82</v>
      </c>
      <c r="J18" s="301" t="s">
        <v>739</v>
      </c>
      <c r="K18" s="342" t="s">
        <v>739</v>
      </c>
      <c r="L18" s="353" t="s">
        <v>739</v>
      </c>
      <c r="M18" s="363" t="s">
        <v>739</v>
      </c>
      <c r="N18" s="370">
        <v>1</v>
      </c>
      <c r="O18" s="361">
        <v>142010</v>
      </c>
      <c r="P18" s="390">
        <v>5500</v>
      </c>
      <c r="Q18" s="362">
        <v>25.82</v>
      </c>
      <c r="R18" s="373" t="s">
        <v>739</v>
      </c>
      <c r="S18" s="383" t="s">
        <v>739</v>
      </c>
      <c r="T18" s="390" t="s">
        <v>739</v>
      </c>
      <c r="U18" s="362" t="s">
        <v>739</v>
      </c>
      <c r="V18" s="378" t="s">
        <v>739</v>
      </c>
      <c r="W18" s="383" t="s">
        <v>739</v>
      </c>
      <c r="X18" s="390" t="s">
        <v>739</v>
      </c>
      <c r="Y18" s="363" t="s">
        <v>739</v>
      </c>
      <c r="Z18" s="398"/>
      <c r="AA18" s="381"/>
      <c r="AB18" s="393"/>
      <c r="AC18" s="360"/>
    </row>
    <row r="19" spans="1:29" x14ac:dyDescent="0.25">
      <c r="A19" s="241"/>
      <c r="B19" s="11" t="s">
        <v>144</v>
      </c>
      <c r="C19" s="253"/>
      <c r="D19" s="11" t="s">
        <v>145</v>
      </c>
      <c r="E19" s="253" t="s">
        <v>796</v>
      </c>
      <c r="F19" s="302">
        <v>1</v>
      </c>
      <c r="G19" s="381">
        <v>39875</v>
      </c>
      <c r="H19" s="354">
        <v>5500</v>
      </c>
      <c r="I19" s="360">
        <v>7.25</v>
      </c>
      <c r="J19" s="301" t="s">
        <v>739</v>
      </c>
      <c r="K19" s="342" t="s">
        <v>739</v>
      </c>
      <c r="L19" s="353" t="s">
        <v>739</v>
      </c>
      <c r="M19" s="363" t="s">
        <v>739</v>
      </c>
      <c r="N19" s="370">
        <v>1</v>
      </c>
      <c r="O19" s="361">
        <v>39875</v>
      </c>
      <c r="P19" s="390">
        <v>5500</v>
      </c>
      <c r="Q19" s="362">
        <v>7.25</v>
      </c>
      <c r="R19" s="373" t="s">
        <v>739</v>
      </c>
      <c r="S19" s="383" t="s">
        <v>739</v>
      </c>
      <c r="T19" s="390" t="s">
        <v>739</v>
      </c>
      <c r="U19" s="362" t="s">
        <v>739</v>
      </c>
      <c r="V19" s="378" t="s">
        <v>739</v>
      </c>
      <c r="W19" s="383" t="s">
        <v>739</v>
      </c>
      <c r="X19" s="390" t="s">
        <v>739</v>
      </c>
      <c r="Y19" s="363" t="s">
        <v>739</v>
      </c>
      <c r="Z19" s="398"/>
      <c r="AA19" s="381"/>
      <c r="AB19" s="393"/>
      <c r="AC19" s="360"/>
    </row>
    <row r="20" spans="1:29" x14ac:dyDescent="0.25">
      <c r="A20" s="241"/>
      <c r="B20" s="11" t="s">
        <v>148</v>
      </c>
      <c r="C20" s="253"/>
      <c r="D20" s="11" t="s">
        <v>149</v>
      </c>
      <c r="E20" s="253" t="s">
        <v>796</v>
      </c>
      <c r="F20" s="302">
        <v>1</v>
      </c>
      <c r="G20" s="381">
        <v>8050.5</v>
      </c>
      <c r="H20" s="354">
        <v>150</v>
      </c>
      <c r="I20" s="360">
        <v>53.67</v>
      </c>
      <c r="J20" s="301" t="s">
        <v>739</v>
      </c>
      <c r="K20" s="342" t="s">
        <v>739</v>
      </c>
      <c r="L20" s="353" t="s">
        <v>739</v>
      </c>
      <c r="M20" s="363" t="s">
        <v>739</v>
      </c>
      <c r="N20" s="370">
        <v>1</v>
      </c>
      <c r="O20" s="361">
        <v>8050.5</v>
      </c>
      <c r="P20" s="390">
        <v>150</v>
      </c>
      <c r="Q20" s="362">
        <v>53.67</v>
      </c>
      <c r="R20" s="373" t="s">
        <v>739</v>
      </c>
      <c r="S20" s="383" t="s">
        <v>739</v>
      </c>
      <c r="T20" s="390" t="s">
        <v>739</v>
      </c>
      <c r="U20" s="362" t="s">
        <v>739</v>
      </c>
      <c r="V20" s="378" t="s">
        <v>739</v>
      </c>
      <c r="W20" s="383" t="s">
        <v>739</v>
      </c>
      <c r="X20" s="390" t="s">
        <v>739</v>
      </c>
      <c r="Y20" s="363" t="s">
        <v>739</v>
      </c>
      <c r="Z20" s="398"/>
      <c r="AA20" s="381"/>
      <c r="AB20" s="393"/>
      <c r="AC20" s="360"/>
    </row>
    <row r="21" spans="1:29" x14ac:dyDescent="0.25">
      <c r="A21" s="241"/>
      <c r="B21" s="11" t="s">
        <v>106</v>
      </c>
      <c r="C21" s="253"/>
      <c r="D21" s="11" t="s">
        <v>105</v>
      </c>
      <c r="E21" s="253" t="s">
        <v>796</v>
      </c>
      <c r="F21" s="302">
        <v>1</v>
      </c>
      <c r="G21" s="381">
        <v>67853.5</v>
      </c>
      <c r="H21" s="354">
        <v>8450</v>
      </c>
      <c r="I21" s="360">
        <v>8.0299999999999994</v>
      </c>
      <c r="J21" s="301">
        <v>1</v>
      </c>
      <c r="K21" s="342">
        <v>67853.5</v>
      </c>
      <c r="L21" s="353">
        <v>8450</v>
      </c>
      <c r="M21" s="363">
        <v>8.0299999999999994</v>
      </c>
      <c r="N21" s="370"/>
      <c r="O21" s="361"/>
      <c r="P21" s="390"/>
      <c r="Q21" s="362"/>
      <c r="R21" s="373" t="s">
        <v>739</v>
      </c>
      <c r="S21" s="383" t="s">
        <v>739</v>
      </c>
      <c r="T21" s="390" t="s">
        <v>739</v>
      </c>
      <c r="U21" s="362" t="s">
        <v>739</v>
      </c>
      <c r="V21" s="378" t="s">
        <v>739</v>
      </c>
      <c r="W21" s="383" t="s">
        <v>739</v>
      </c>
      <c r="X21" s="390" t="s">
        <v>739</v>
      </c>
      <c r="Y21" s="363" t="s">
        <v>739</v>
      </c>
      <c r="Z21" s="398"/>
      <c r="AA21" s="381"/>
      <c r="AB21" s="393"/>
      <c r="AC21" s="360"/>
    </row>
    <row r="22" spans="1:29" x14ac:dyDescent="0.25">
      <c r="A22" s="241"/>
      <c r="B22" s="11" t="s">
        <v>108</v>
      </c>
      <c r="C22" s="253"/>
      <c r="D22" s="11" t="s">
        <v>107</v>
      </c>
      <c r="E22" s="253" t="s">
        <v>792</v>
      </c>
      <c r="F22" s="302">
        <v>4</v>
      </c>
      <c r="G22" s="381">
        <v>259215</v>
      </c>
      <c r="H22" s="354">
        <v>17800</v>
      </c>
      <c r="I22" s="360">
        <v>14.56</v>
      </c>
      <c r="J22" s="301">
        <v>4</v>
      </c>
      <c r="K22" s="342">
        <v>259215</v>
      </c>
      <c r="L22" s="353">
        <v>17800</v>
      </c>
      <c r="M22" s="363">
        <v>14.56</v>
      </c>
      <c r="N22" s="370"/>
      <c r="O22" s="361"/>
      <c r="P22" s="390"/>
      <c r="Q22" s="362"/>
      <c r="R22" s="373" t="s">
        <v>739</v>
      </c>
      <c r="S22" s="383" t="s">
        <v>739</v>
      </c>
      <c r="T22" s="390" t="s">
        <v>739</v>
      </c>
      <c r="U22" s="362" t="s">
        <v>739</v>
      </c>
      <c r="V22" s="378" t="s">
        <v>739</v>
      </c>
      <c r="W22" s="383" t="s">
        <v>739</v>
      </c>
      <c r="X22" s="390" t="s">
        <v>739</v>
      </c>
      <c r="Y22" s="363" t="s">
        <v>739</v>
      </c>
      <c r="Z22" s="398"/>
      <c r="AA22" s="381"/>
      <c r="AB22" s="393"/>
      <c r="AC22" s="360"/>
    </row>
    <row r="23" spans="1:29" x14ac:dyDescent="0.25">
      <c r="A23" s="241"/>
      <c r="B23" s="11" t="s">
        <v>154</v>
      </c>
      <c r="C23" s="253"/>
      <c r="D23" s="11" t="s">
        <v>155</v>
      </c>
      <c r="E23" s="253" t="s">
        <v>796</v>
      </c>
      <c r="F23" s="302">
        <v>1</v>
      </c>
      <c r="G23" s="381">
        <v>3765.71</v>
      </c>
      <c r="H23" s="354">
        <v>13</v>
      </c>
      <c r="I23" s="360">
        <v>289.67</v>
      </c>
      <c r="J23" s="301" t="s">
        <v>739</v>
      </c>
      <c r="K23" s="342" t="s">
        <v>739</v>
      </c>
      <c r="L23" s="353" t="s">
        <v>739</v>
      </c>
      <c r="M23" s="363" t="s">
        <v>739</v>
      </c>
      <c r="N23" s="370">
        <v>1</v>
      </c>
      <c r="O23" s="361">
        <v>3765.71</v>
      </c>
      <c r="P23" s="390">
        <v>13</v>
      </c>
      <c r="Q23" s="362">
        <v>289.67</v>
      </c>
      <c r="R23" s="373" t="s">
        <v>739</v>
      </c>
      <c r="S23" s="383" t="s">
        <v>739</v>
      </c>
      <c r="T23" s="390" t="s">
        <v>739</v>
      </c>
      <c r="U23" s="362" t="s">
        <v>739</v>
      </c>
      <c r="V23" s="378" t="s">
        <v>739</v>
      </c>
      <c r="W23" s="383" t="s">
        <v>739</v>
      </c>
      <c r="X23" s="390" t="s">
        <v>739</v>
      </c>
      <c r="Y23" s="363" t="s">
        <v>739</v>
      </c>
      <c r="Z23" s="398"/>
      <c r="AA23" s="381"/>
      <c r="AB23" s="393"/>
      <c r="AC23" s="360"/>
    </row>
    <row r="24" spans="1:29" x14ac:dyDescent="0.25">
      <c r="A24" s="241"/>
      <c r="B24" s="11" t="s">
        <v>110</v>
      </c>
      <c r="C24" s="253"/>
      <c r="D24" s="11" t="s">
        <v>109</v>
      </c>
      <c r="E24" s="253" t="s">
        <v>792</v>
      </c>
      <c r="F24" s="302">
        <v>6</v>
      </c>
      <c r="G24" s="381">
        <v>209744.8</v>
      </c>
      <c r="H24" s="354">
        <v>7010</v>
      </c>
      <c r="I24" s="360">
        <v>29.92</v>
      </c>
      <c r="J24" s="301">
        <v>5</v>
      </c>
      <c r="K24" s="342">
        <v>197052</v>
      </c>
      <c r="L24" s="353">
        <v>6850</v>
      </c>
      <c r="M24" s="363">
        <v>28.77</v>
      </c>
      <c r="N24" s="370">
        <v>1</v>
      </c>
      <c r="O24" s="361">
        <v>12692.8</v>
      </c>
      <c r="P24" s="390">
        <v>160</v>
      </c>
      <c r="Q24" s="362">
        <v>79.33</v>
      </c>
      <c r="R24" s="373" t="s">
        <v>739</v>
      </c>
      <c r="S24" s="383" t="s">
        <v>739</v>
      </c>
      <c r="T24" s="390" t="s">
        <v>739</v>
      </c>
      <c r="U24" s="362" t="s">
        <v>739</v>
      </c>
      <c r="V24" s="378" t="s">
        <v>739</v>
      </c>
      <c r="W24" s="383" t="s">
        <v>739</v>
      </c>
      <c r="X24" s="390" t="s">
        <v>739</v>
      </c>
      <c r="Y24" s="363" t="s">
        <v>739</v>
      </c>
      <c r="Z24" s="398"/>
      <c r="AA24" s="381"/>
      <c r="AB24" s="393"/>
      <c r="AC24" s="360"/>
    </row>
    <row r="25" spans="1:29" x14ac:dyDescent="0.25">
      <c r="A25" s="241"/>
      <c r="B25" s="11" t="s">
        <v>156</v>
      </c>
      <c r="C25" s="253"/>
      <c r="D25" s="11" t="s">
        <v>157</v>
      </c>
      <c r="E25" s="253" t="s">
        <v>796</v>
      </c>
      <c r="F25" s="302">
        <v>1</v>
      </c>
      <c r="G25" s="381">
        <v>5981.94</v>
      </c>
      <c r="H25" s="354">
        <v>18</v>
      </c>
      <c r="I25" s="360">
        <v>332.33</v>
      </c>
      <c r="J25" s="301" t="s">
        <v>739</v>
      </c>
      <c r="K25" s="342" t="s">
        <v>739</v>
      </c>
      <c r="L25" s="353" t="s">
        <v>739</v>
      </c>
      <c r="M25" s="363" t="s">
        <v>739</v>
      </c>
      <c r="N25" s="370">
        <v>1</v>
      </c>
      <c r="O25" s="361">
        <v>5981.94</v>
      </c>
      <c r="P25" s="390">
        <v>18</v>
      </c>
      <c r="Q25" s="362">
        <v>332.33</v>
      </c>
      <c r="R25" s="373" t="s">
        <v>739</v>
      </c>
      <c r="S25" s="383" t="s">
        <v>739</v>
      </c>
      <c r="T25" s="390" t="s">
        <v>739</v>
      </c>
      <c r="U25" s="362" t="s">
        <v>739</v>
      </c>
      <c r="V25" s="378" t="s">
        <v>739</v>
      </c>
      <c r="W25" s="383" t="s">
        <v>739</v>
      </c>
      <c r="X25" s="390" t="s">
        <v>739</v>
      </c>
      <c r="Y25" s="363" t="s">
        <v>739</v>
      </c>
      <c r="Z25" s="398"/>
      <c r="AA25" s="381"/>
      <c r="AB25" s="393"/>
      <c r="AC25" s="360"/>
    </row>
    <row r="26" spans="1:29" x14ac:dyDescent="0.25">
      <c r="A26" s="241"/>
      <c r="B26" s="11" t="s">
        <v>160</v>
      </c>
      <c r="C26" s="253"/>
      <c r="D26" s="11" t="s">
        <v>161</v>
      </c>
      <c r="E26" s="253" t="s">
        <v>796</v>
      </c>
      <c r="F26" s="302">
        <v>1</v>
      </c>
      <c r="G26" s="381">
        <v>2453.4</v>
      </c>
      <c r="H26" s="354">
        <v>20</v>
      </c>
      <c r="I26" s="360">
        <v>122.67</v>
      </c>
      <c r="J26" s="301" t="s">
        <v>739</v>
      </c>
      <c r="K26" s="342" t="s">
        <v>739</v>
      </c>
      <c r="L26" s="353" t="s">
        <v>739</v>
      </c>
      <c r="M26" s="363" t="s">
        <v>739</v>
      </c>
      <c r="N26" s="370">
        <v>1</v>
      </c>
      <c r="O26" s="361">
        <v>2453.4</v>
      </c>
      <c r="P26" s="390">
        <v>20</v>
      </c>
      <c r="Q26" s="362">
        <v>122.67</v>
      </c>
      <c r="R26" s="373" t="s">
        <v>739</v>
      </c>
      <c r="S26" s="383" t="s">
        <v>739</v>
      </c>
      <c r="T26" s="390" t="s">
        <v>739</v>
      </c>
      <c r="U26" s="362" t="s">
        <v>739</v>
      </c>
      <c r="V26" s="378" t="s">
        <v>739</v>
      </c>
      <c r="W26" s="383" t="s">
        <v>739</v>
      </c>
      <c r="X26" s="390" t="s">
        <v>739</v>
      </c>
      <c r="Y26" s="363" t="s">
        <v>739</v>
      </c>
      <c r="Z26" s="398"/>
      <c r="AA26" s="381"/>
      <c r="AB26" s="393"/>
      <c r="AC26" s="360"/>
    </row>
    <row r="27" spans="1:29" x14ac:dyDescent="0.25">
      <c r="A27" s="241"/>
      <c r="B27" s="11" t="s">
        <v>799</v>
      </c>
      <c r="C27" s="253"/>
      <c r="D27" s="11" t="s">
        <v>800</v>
      </c>
      <c r="E27" s="253" t="s">
        <v>801</v>
      </c>
      <c r="F27" s="302">
        <v>1</v>
      </c>
      <c r="G27" s="381">
        <v>6495</v>
      </c>
      <c r="H27" s="354">
        <v>1500</v>
      </c>
      <c r="I27" s="360">
        <v>4.33</v>
      </c>
      <c r="J27" s="301" t="s">
        <v>739</v>
      </c>
      <c r="K27" s="342" t="s">
        <v>739</v>
      </c>
      <c r="L27" s="353" t="s">
        <v>739</v>
      </c>
      <c r="M27" s="363" t="s">
        <v>739</v>
      </c>
      <c r="N27" s="370" t="s">
        <v>739</v>
      </c>
      <c r="O27" s="361" t="s">
        <v>739</v>
      </c>
      <c r="P27" s="390" t="s">
        <v>739</v>
      </c>
      <c r="Q27" s="362" t="s">
        <v>739</v>
      </c>
      <c r="R27" s="373">
        <v>1</v>
      </c>
      <c r="S27" s="383">
        <v>6495</v>
      </c>
      <c r="T27" s="390">
        <v>1500</v>
      </c>
      <c r="U27" s="362">
        <v>4.33</v>
      </c>
      <c r="V27" s="378" t="s">
        <v>739</v>
      </c>
      <c r="W27" s="383" t="s">
        <v>739</v>
      </c>
      <c r="X27" s="390" t="s">
        <v>739</v>
      </c>
      <c r="Y27" s="363" t="s">
        <v>739</v>
      </c>
      <c r="Z27" s="398" t="s">
        <v>739</v>
      </c>
      <c r="AA27" s="381" t="s">
        <v>739</v>
      </c>
      <c r="AB27" s="393" t="s">
        <v>739</v>
      </c>
      <c r="AC27" s="360" t="s">
        <v>739</v>
      </c>
    </row>
    <row r="28" spans="1:29" x14ac:dyDescent="0.25">
      <c r="A28" s="241"/>
      <c r="B28" s="11" t="s">
        <v>777</v>
      </c>
      <c r="C28" s="253"/>
      <c r="D28" s="11" t="s">
        <v>778</v>
      </c>
      <c r="E28" s="253" t="s">
        <v>801</v>
      </c>
      <c r="F28" s="302">
        <v>1</v>
      </c>
      <c r="G28" s="381">
        <v>22154.6</v>
      </c>
      <c r="H28" s="354">
        <v>130</v>
      </c>
      <c r="I28" s="360">
        <v>170.42</v>
      </c>
      <c r="J28" s="301" t="s">
        <v>739</v>
      </c>
      <c r="K28" s="342" t="s">
        <v>739</v>
      </c>
      <c r="L28" s="353" t="s">
        <v>739</v>
      </c>
      <c r="M28" s="363" t="s">
        <v>739</v>
      </c>
      <c r="N28" s="370" t="s">
        <v>739</v>
      </c>
      <c r="O28" s="361" t="s">
        <v>739</v>
      </c>
      <c r="P28" s="390" t="s">
        <v>739</v>
      </c>
      <c r="Q28" s="362" t="s">
        <v>739</v>
      </c>
      <c r="R28" s="373" t="s">
        <v>739</v>
      </c>
      <c r="S28" s="383" t="s">
        <v>739</v>
      </c>
      <c r="T28" s="390" t="s">
        <v>739</v>
      </c>
      <c r="U28" s="362" t="s">
        <v>739</v>
      </c>
      <c r="V28" s="378">
        <v>1</v>
      </c>
      <c r="W28" s="383">
        <v>22154.6</v>
      </c>
      <c r="X28" s="390">
        <v>130</v>
      </c>
      <c r="Y28" s="363">
        <v>170.42</v>
      </c>
      <c r="Z28" s="398" t="s">
        <v>739</v>
      </c>
      <c r="AA28" s="381" t="s">
        <v>739</v>
      </c>
      <c r="AB28" s="393" t="s">
        <v>739</v>
      </c>
      <c r="AC28" s="360" t="s">
        <v>739</v>
      </c>
    </row>
    <row r="29" spans="1:29" x14ac:dyDescent="0.25">
      <c r="A29" s="241"/>
      <c r="B29" s="11" t="s">
        <v>5</v>
      </c>
      <c r="C29" s="253"/>
      <c r="D29" s="11" t="s">
        <v>4</v>
      </c>
      <c r="E29" s="253" t="s">
        <v>801</v>
      </c>
      <c r="F29" s="302">
        <v>37</v>
      </c>
      <c r="G29" s="381">
        <v>395537.04999999993</v>
      </c>
      <c r="H29" s="354">
        <v>3757.7000000000003</v>
      </c>
      <c r="I29" s="360">
        <v>105.26</v>
      </c>
      <c r="J29" s="301">
        <v>4</v>
      </c>
      <c r="K29" s="342">
        <v>16639</v>
      </c>
      <c r="L29" s="353">
        <v>150.5</v>
      </c>
      <c r="M29" s="363">
        <v>110.56</v>
      </c>
      <c r="N29" s="370">
        <v>9</v>
      </c>
      <c r="O29" s="361">
        <v>75715.92</v>
      </c>
      <c r="P29" s="390">
        <v>760</v>
      </c>
      <c r="Q29" s="362">
        <v>99.63</v>
      </c>
      <c r="R29" s="373">
        <v>13</v>
      </c>
      <c r="S29" s="383">
        <v>118623.16</v>
      </c>
      <c r="T29" s="390">
        <v>1094.1999999999998</v>
      </c>
      <c r="U29" s="362">
        <v>108.41</v>
      </c>
      <c r="V29" s="378">
        <v>10</v>
      </c>
      <c r="W29" s="383">
        <v>182519.03</v>
      </c>
      <c r="X29" s="390">
        <v>1735</v>
      </c>
      <c r="Y29" s="363">
        <v>105.2</v>
      </c>
      <c r="Z29" s="398">
        <v>1</v>
      </c>
      <c r="AA29" s="381">
        <v>2039.94</v>
      </c>
      <c r="AB29" s="393">
        <v>18</v>
      </c>
      <c r="AC29" s="360">
        <v>113.33</v>
      </c>
    </row>
    <row r="30" spans="1:29" x14ac:dyDescent="0.25">
      <c r="A30" s="241"/>
      <c r="B30" s="11" t="s">
        <v>7</v>
      </c>
      <c r="C30" s="253"/>
      <c r="D30" s="11" t="s">
        <v>6</v>
      </c>
      <c r="E30" s="253" t="s">
        <v>801</v>
      </c>
      <c r="F30" s="302">
        <v>30</v>
      </c>
      <c r="G30" s="381">
        <v>285761.02</v>
      </c>
      <c r="H30" s="354">
        <v>2217.6999999999998</v>
      </c>
      <c r="I30" s="360">
        <v>128.85</v>
      </c>
      <c r="J30" s="301">
        <v>1</v>
      </c>
      <c r="K30" s="342">
        <v>46797.21</v>
      </c>
      <c r="L30" s="353">
        <v>353</v>
      </c>
      <c r="M30" s="363">
        <v>132.57</v>
      </c>
      <c r="N30" s="370">
        <v>7</v>
      </c>
      <c r="O30" s="361">
        <v>37874.9</v>
      </c>
      <c r="P30" s="390">
        <v>317</v>
      </c>
      <c r="Q30" s="362">
        <v>119.48</v>
      </c>
      <c r="R30" s="373">
        <v>11</v>
      </c>
      <c r="S30" s="383">
        <v>57497.83</v>
      </c>
      <c r="T30" s="390">
        <v>306.7</v>
      </c>
      <c r="U30" s="362">
        <v>187.47</v>
      </c>
      <c r="V30" s="378">
        <v>9</v>
      </c>
      <c r="W30" s="383">
        <v>139899.96</v>
      </c>
      <c r="X30" s="390">
        <v>1225</v>
      </c>
      <c r="Y30" s="363">
        <v>114.2</v>
      </c>
      <c r="Z30" s="398">
        <v>2</v>
      </c>
      <c r="AA30" s="381">
        <v>3691.12</v>
      </c>
      <c r="AB30" s="393">
        <v>16</v>
      </c>
      <c r="AC30" s="360">
        <v>230.7</v>
      </c>
    </row>
    <row r="31" spans="1:29" ht="16.899999999999999" customHeight="1" x14ac:dyDescent="0.25">
      <c r="A31" s="241"/>
      <c r="B31" s="11" t="s">
        <v>90</v>
      </c>
      <c r="C31" s="253"/>
      <c r="D31" s="11" t="s">
        <v>89</v>
      </c>
      <c r="E31" s="253" t="s">
        <v>801</v>
      </c>
      <c r="F31" s="302">
        <v>7</v>
      </c>
      <c r="G31" s="381">
        <v>148820.09</v>
      </c>
      <c r="H31" s="354">
        <v>859.5</v>
      </c>
      <c r="I31" s="360">
        <v>173.15</v>
      </c>
      <c r="J31" s="301" t="s">
        <v>739</v>
      </c>
      <c r="K31" s="342" t="s">
        <v>739</v>
      </c>
      <c r="L31" s="353" t="s">
        <v>739</v>
      </c>
      <c r="M31" s="363" t="s">
        <v>739</v>
      </c>
      <c r="N31" s="370">
        <v>5</v>
      </c>
      <c r="O31" s="361">
        <v>145609.13999999998</v>
      </c>
      <c r="P31" s="390">
        <v>848.5</v>
      </c>
      <c r="Q31" s="362">
        <v>171.61</v>
      </c>
      <c r="R31" s="373">
        <v>2</v>
      </c>
      <c r="S31" s="383">
        <v>3210.95</v>
      </c>
      <c r="T31" s="390">
        <v>11</v>
      </c>
      <c r="U31" s="362">
        <v>291.89999999999998</v>
      </c>
      <c r="V31" s="378" t="s">
        <v>739</v>
      </c>
      <c r="W31" s="383" t="s">
        <v>739</v>
      </c>
      <c r="X31" s="390" t="s">
        <v>739</v>
      </c>
      <c r="Y31" s="363" t="s">
        <v>739</v>
      </c>
      <c r="Z31" s="398"/>
      <c r="AA31" s="385"/>
      <c r="AB31" s="395"/>
      <c r="AC31" s="364"/>
    </row>
    <row r="32" spans="1:29" x14ac:dyDescent="0.25">
      <c r="A32" s="241"/>
      <c r="B32" s="11" t="s">
        <v>766</v>
      </c>
      <c r="C32" s="253"/>
      <c r="D32" s="11" t="s">
        <v>767</v>
      </c>
      <c r="E32" s="253" t="s">
        <v>801</v>
      </c>
      <c r="F32" s="302">
        <v>2</v>
      </c>
      <c r="G32" s="381">
        <v>71586.41</v>
      </c>
      <c r="H32" s="354">
        <v>168.5</v>
      </c>
      <c r="I32" s="360">
        <v>424.85</v>
      </c>
      <c r="J32" s="301">
        <v>1</v>
      </c>
      <c r="K32" s="342">
        <v>35586.410000000003</v>
      </c>
      <c r="L32" s="353">
        <v>78.5</v>
      </c>
      <c r="M32" s="363">
        <v>453.33</v>
      </c>
      <c r="N32" s="370" t="s">
        <v>739</v>
      </c>
      <c r="O32" s="361" t="s">
        <v>739</v>
      </c>
      <c r="P32" s="390" t="s">
        <v>739</v>
      </c>
      <c r="Q32" s="362" t="s">
        <v>739</v>
      </c>
      <c r="R32" s="373">
        <v>1</v>
      </c>
      <c r="S32" s="383">
        <v>36000</v>
      </c>
      <c r="T32" s="390">
        <v>90</v>
      </c>
      <c r="U32" s="362">
        <v>400</v>
      </c>
      <c r="V32" s="378" t="s">
        <v>739</v>
      </c>
      <c r="W32" s="383" t="s">
        <v>739</v>
      </c>
      <c r="X32" s="390" t="s">
        <v>739</v>
      </c>
      <c r="Y32" s="363" t="s">
        <v>739</v>
      </c>
      <c r="Z32" s="398"/>
      <c r="AA32" s="381"/>
      <c r="AB32" s="393"/>
      <c r="AC32" s="360"/>
    </row>
    <row r="33" spans="1:29" x14ac:dyDescent="0.25">
      <c r="A33" s="241"/>
      <c r="B33" s="11" t="s">
        <v>181</v>
      </c>
      <c r="C33" s="253"/>
      <c r="D33" s="11" t="s">
        <v>95</v>
      </c>
      <c r="E33" s="253" t="s">
        <v>796</v>
      </c>
      <c r="F33" s="302">
        <v>12</v>
      </c>
      <c r="G33" s="381">
        <v>333069.68999999994</v>
      </c>
      <c r="H33" s="354">
        <v>6510</v>
      </c>
      <c r="I33" s="360">
        <v>51.16</v>
      </c>
      <c r="J33" s="301">
        <v>1</v>
      </c>
      <c r="K33" s="342">
        <v>5808.05</v>
      </c>
      <c r="L33" s="353">
        <v>85</v>
      </c>
      <c r="M33" s="363">
        <v>68.33</v>
      </c>
      <c r="N33" s="370">
        <v>4</v>
      </c>
      <c r="O33" s="361">
        <v>43730.74</v>
      </c>
      <c r="P33" s="390">
        <v>715</v>
      </c>
      <c r="Q33" s="362">
        <v>61.16</v>
      </c>
      <c r="R33" s="373">
        <v>4</v>
      </c>
      <c r="S33" s="383">
        <v>35847.199999999997</v>
      </c>
      <c r="T33" s="390">
        <v>470</v>
      </c>
      <c r="U33" s="362">
        <v>76.27</v>
      </c>
      <c r="V33" s="378">
        <v>3</v>
      </c>
      <c r="W33" s="383">
        <v>247683.69999999998</v>
      </c>
      <c r="X33" s="390">
        <v>5240</v>
      </c>
      <c r="Y33" s="363">
        <v>47.27</v>
      </c>
      <c r="Z33" s="398" t="s">
        <v>739</v>
      </c>
      <c r="AA33" s="381" t="s">
        <v>739</v>
      </c>
      <c r="AB33" s="393" t="s">
        <v>739</v>
      </c>
      <c r="AC33" s="360" t="s">
        <v>739</v>
      </c>
    </row>
    <row r="34" spans="1:29" x14ac:dyDescent="0.25">
      <c r="A34" s="241"/>
      <c r="B34" s="11" t="s">
        <v>96</v>
      </c>
      <c r="C34" s="253"/>
      <c r="D34" s="11" t="s">
        <v>95</v>
      </c>
      <c r="E34" s="253" t="s">
        <v>792</v>
      </c>
      <c r="F34" s="302">
        <v>11</v>
      </c>
      <c r="G34" s="381">
        <v>45762.6</v>
      </c>
      <c r="H34" s="354">
        <v>2163</v>
      </c>
      <c r="I34" s="360">
        <v>21.16</v>
      </c>
      <c r="J34" s="301" t="s">
        <v>739</v>
      </c>
      <c r="K34" s="342" t="s">
        <v>739</v>
      </c>
      <c r="L34" s="353" t="s">
        <v>739</v>
      </c>
      <c r="M34" s="363" t="s">
        <v>739</v>
      </c>
      <c r="N34" s="370">
        <v>2</v>
      </c>
      <c r="O34" s="361">
        <v>10387.799999999999</v>
      </c>
      <c r="P34" s="390">
        <v>540</v>
      </c>
      <c r="Q34" s="362">
        <v>19.239999999999998</v>
      </c>
      <c r="R34" s="373">
        <v>8</v>
      </c>
      <c r="S34" s="383">
        <v>21523.199999999997</v>
      </c>
      <c r="T34" s="390">
        <v>1203</v>
      </c>
      <c r="U34" s="362">
        <v>17.89</v>
      </c>
      <c r="V34" s="378" t="s">
        <v>739</v>
      </c>
      <c r="W34" s="383" t="s">
        <v>739</v>
      </c>
      <c r="X34" s="390" t="s">
        <v>739</v>
      </c>
      <c r="Y34" s="363" t="s">
        <v>739</v>
      </c>
      <c r="Z34" s="398">
        <v>1</v>
      </c>
      <c r="AA34" s="381">
        <v>13851.6</v>
      </c>
      <c r="AB34" s="393">
        <v>420</v>
      </c>
      <c r="AC34" s="360">
        <v>32.979999999999997</v>
      </c>
    </row>
    <row r="35" spans="1:29" x14ac:dyDescent="0.25">
      <c r="A35" s="241"/>
      <c r="B35" s="11" t="s">
        <v>802</v>
      </c>
      <c r="C35" s="253"/>
      <c r="D35" s="11" t="s">
        <v>803</v>
      </c>
      <c r="E35" s="253" t="s">
        <v>801</v>
      </c>
      <c r="F35" s="302">
        <v>1</v>
      </c>
      <c r="G35" s="381">
        <v>16784</v>
      </c>
      <c r="H35" s="354">
        <v>16</v>
      </c>
      <c r="I35" s="360">
        <v>1049</v>
      </c>
      <c r="J35" s="301" t="s">
        <v>739</v>
      </c>
      <c r="K35" s="342" t="s">
        <v>739</v>
      </c>
      <c r="L35" s="353" t="s">
        <v>739</v>
      </c>
      <c r="M35" s="363" t="s">
        <v>739</v>
      </c>
      <c r="N35" s="370" t="s">
        <v>739</v>
      </c>
      <c r="O35" s="361"/>
      <c r="P35" s="390"/>
      <c r="Q35" s="362"/>
      <c r="R35" s="373">
        <v>1</v>
      </c>
      <c r="S35" s="383">
        <v>16784</v>
      </c>
      <c r="T35" s="390">
        <v>16</v>
      </c>
      <c r="U35" s="362">
        <v>1049</v>
      </c>
      <c r="V35" s="378" t="s">
        <v>739</v>
      </c>
      <c r="W35" s="383" t="s">
        <v>739</v>
      </c>
      <c r="X35" s="390" t="s">
        <v>739</v>
      </c>
      <c r="Y35" s="363" t="s">
        <v>739</v>
      </c>
      <c r="Z35" s="398"/>
      <c r="AA35" s="381"/>
      <c r="AB35" s="393"/>
      <c r="AC35" s="360"/>
    </row>
    <row r="36" spans="1:29" x14ac:dyDescent="0.25">
      <c r="A36" s="241"/>
      <c r="B36" s="11" t="s">
        <v>9</v>
      </c>
      <c r="C36" s="253"/>
      <c r="D36" s="11" t="s">
        <v>8</v>
      </c>
      <c r="E36" s="253" t="s">
        <v>801</v>
      </c>
      <c r="F36" s="302">
        <v>6</v>
      </c>
      <c r="G36" s="381">
        <v>86591.72</v>
      </c>
      <c r="H36" s="354">
        <v>240</v>
      </c>
      <c r="I36" s="360">
        <v>360.8</v>
      </c>
      <c r="J36" s="301" t="s">
        <v>739</v>
      </c>
      <c r="K36" s="342" t="s">
        <v>739</v>
      </c>
      <c r="L36" s="353" t="s">
        <v>739</v>
      </c>
      <c r="M36" s="363" t="s">
        <v>739</v>
      </c>
      <c r="N36" s="370">
        <v>3</v>
      </c>
      <c r="O36" s="361">
        <v>11176.25</v>
      </c>
      <c r="P36" s="390">
        <v>37</v>
      </c>
      <c r="Q36" s="362">
        <v>302.06</v>
      </c>
      <c r="R36" s="373">
        <v>1</v>
      </c>
      <c r="S36" s="383">
        <v>19543.47</v>
      </c>
      <c r="T36" s="390">
        <v>41</v>
      </c>
      <c r="U36" s="362">
        <v>476.67</v>
      </c>
      <c r="V36" s="378">
        <v>2</v>
      </c>
      <c r="W36" s="383">
        <v>55872</v>
      </c>
      <c r="X36" s="390">
        <v>162</v>
      </c>
      <c r="Y36" s="363">
        <v>344.89</v>
      </c>
      <c r="Z36" s="398"/>
      <c r="AA36" s="381"/>
      <c r="AB36" s="393"/>
      <c r="AC36" s="360"/>
    </row>
    <row r="37" spans="1:29" x14ac:dyDescent="0.25">
      <c r="A37" s="241"/>
      <c r="B37" s="11" t="s">
        <v>11</v>
      </c>
      <c r="C37" s="253"/>
      <c r="D37" s="11" t="s">
        <v>10</v>
      </c>
      <c r="E37" s="253" t="s">
        <v>801</v>
      </c>
      <c r="F37" s="302">
        <v>12</v>
      </c>
      <c r="G37" s="381">
        <v>220770.25</v>
      </c>
      <c r="H37" s="354">
        <v>699</v>
      </c>
      <c r="I37" s="360">
        <v>315.83999999999997</v>
      </c>
      <c r="J37" s="301">
        <v>2</v>
      </c>
      <c r="K37" s="342">
        <v>51611.43</v>
      </c>
      <c r="L37" s="353">
        <v>183</v>
      </c>
      <c r="M37" s="363">
        <v>282.02999999999997</v>
      </c>
      <c r="N37" s="370">
        <v>6</v>
      </c>
      <c r="O37" s="361">
        <v>140943.23000000001</v>
      </c>
      <c r="P37" s="390">
        <v>439</v>
      </c>
      <c r="Q37" s="362">
        <v>321.06</v>
      </c>
      <c r="R37" s="373">
        <v>3</v>
      </c>
      <c r="S37" s="383">
        <v>26693.57</v>
      </c>
      <c r="T37" s="390">
        <v>71</v>
      </c>
      <c r="U37" s="362">
        <v>375.97</v>
      </c>
      <c r="V37" s="378">
        <v>1</v>
      </c>
      <c r="W37" s="383">
        <v>1522.02</v>
      </c>
      <c r="X37" s="390">
        <v>6</v>
      </c>
      <c r="Y37" s="363">
        <v>253.67</v>
      </c>
      <c r="Z37" s="398"/>
      <c r="AA37" s="381"/>
      <c r="AB37" s="393"/>
      <c r="AC37" s="360"/>
    </row>
    <row r="38" spans="1:29" x14ac:dyDescent="0.25">
      <c r="A38" s="241"/>
      <c r="B38" s="11" t="s">
        <v>13</v>
      </c>
      <c r="C38" s="253"/>
      <c r="D38" s="11" t="s">
        <v>12</v>
      </c>
      <c r="E38" s="253" t="s">
        <v>801</v>
      </c>
      <c r="F38" s="302">
        <v>36</v>
      </c>
      <c r="G38" s="381">
        <v>2099599.9299999997</v>
      </c>
      <c r="H38" s="354">
        <v>6784.5</v>
      </c>
      <c r="I38" s="360">
        <v>309.47000000000003</v>
      </c>
      <c r="J38" s="301">
        <v>2</v>
      </c>
      <c r="K38" s="342">
        <v>29596.720000000001</v>
      </c>
      <c r="L38" s="353">
        <v>91.5</v>
      </c>
      <c r="M38" s="363">
        <v>323.45999999999998</v>
      </c>
      <c r="N38" s="370">
        <v>12</v>
      </c>
      <c r="O38" s="361">
        <v>636123.16</v>
      </c>
      <c r="P38" s="390">
        <v>2195</v>
      </c>
      <c r="Q38" s="362">
        <v>289.81</v>
      </c>
      <c r="R38" s="373">
        <v>13</v>
      </c>
      <c r="S38" s="383">
        <v>495962.93999999994</v>
      </c>
      <c r="T38" s="390">
        <v>1352</v>
      </c>
      <c r="U38" s="362">
        <v>366.84</v>
      </c>
      <c r="V38" s="378">
        <v>8</v>
      </c>
      <c r="W38" s="383">
        <v>933147.11</v>
      </c>
      <c r="X38" s="390">
        <v>3128</v>
      </c>
      <c r="Y38" s="363">
        <v>298.32</v>
      </c>
      <c r="Z38" s="398">
        <v>1</v>
      </c>
      <c r="AA38" s="381">
        <v>4770</v>
      </c>
      <c r="AB38" s="393">
        <v>18</v>
      </c>
      <c r="AC38" s="360">
        <v>265</v>
      </c>
    </row>
    <row r="39" spans="1:29" x14ac:dyDescent="0.25">
      <c r="A39" s="241"/>
      <c r="B39" s="11" t="s">
        <v>770</v>
      </c>
      <c r="C39" s="253"/>
      <c r="D39" s="11" t="s">
        <v>771</v>
      </c>
      <c r="E39" s="253" t="s">
        <v>801</v>
      </c>
      <c r="F39" s="302">
        <v>1</v>
      </c>
      <c r="G39" s="381">
        <v>7191.41</v>
      </c>
      <c r="H39" s="354">
        <v>23</v>
      </c>
      <c r="I39" s="360">
        <v>312.67</v>
      </c>
      <c r="J39" s="301" t="s">
        <v>739</v>
      </c>
      <c r="K39" s="342" t="s">
        <v>739</v>
      </c>
      <c r="L39" s="353" t="s">
        <v>739</v>
      </c>
      <c r="M39" s="363" t="s">
        <v>739</v>
      </c>
      <c r="N39" s="370">
        <v>1</v>
      </c>
      <c r="O39" s="361">
        <v>7191.41</v>
      </c>
      <c r="P39" s="390">
        <v>23</v>
      </c>
      <c r="Q39" s="362">
        <v>312.67</v>
      </c>
      <c r="R39" s="373" t="s">
        <v>739</v>
      </c>
      <c r="S39" s="383" t="s">
        <v>739</v>
      </c>
      <c r="T39" s="390" t="s">
        <v>739</v>
      </c>
      <c r="U39" s="362" t="s">
        <v>739</v>
      </c>
      <c r="V39" s="378" t="s">
        <v>739</v>
      </c>
      <c r="W39" s="383" t="s">
        <v>739</v>
      </c>
      <c r="X39" s="390" t="s">
        <v>739</v>
      </c>
      <c r="Y39" s="363" t="s">
        <v>739</v>
      </c>
      <c r="Z39" s="398" t="s">
        <v>739</v>
      </c>
      <c r="AA39" s="381" t="s">
        <v>739</v>
      </c>
      <c r="AB39" s="393" t="s">
        <v>739</v>
      </c>
      <c r="AC39" s="360" t="s">
        <v>739</v>
      </c>
    </row>
    <row r="40" spans="1:29" x14ac:dyDescent="0.25">
      <c r="A40" s="241"/>
      <c r="B40" s="11" t="s">
        <v>740</v>
      </c>
      <c r="C40" s="253"/>
      <c r="D40" s="11" t="s">
        <v>804</v>
      </c>
      <c r="E40" s="253" t="s">
        <v>801</v>
      </c>
      <c r="F40" s="302">
        <v>1</v>
      </c>
      <c r="G40" s="381">
        <v>20950.27</v>
      </c>
      <c r="H40" s="354">
        <v>73</v>
      </c>
      <c r="I40" s="360">
        <v>286.99</v>
      </c>
      <c r="J40" s="301" t="s">
        <v>739</v>
      </c>
      <c r="K40" s="342" t="s">
        <v>739</v>
      </c>
      <c r="L40" s="353" t="s">
        <v>739</v>
      </c>
      <c r="M40" s="363" t="s">
        <v>739</v>
      </c>
      <c r="N40" s="370" t="s">
        <v>739</v>
      </c>
      <c r="O40" s="361" t="s">
        <v>739</v>
      </c>
      <c r="P40" s="390" t="s">
        <v>739</v>
      </c>
      <c r="Q40" s="362" t="s">
        <v>739</v>
      </c>
      <c r="R40" s="373" t="s">
        <v>739</v>
      </c>
      <c r="S40" s="383" t="s">
        <v>739</v>
      </c>
      <c r="T40" s="390" t="s">
        <v>739</v>
      </c>
      <c r="U40" s="362" t="s">
        <v>739</v>
      </c>
      <c r="V40" s="378" t="s">
        <v>739</v>
      </c>
      <c r="W40" s="383" t="s">
        <v>739</v>
      </c>
      <c r="X40" s="390" t="s">
        <v>739</v>
      </c>
      <c r="Y40" s="363" t="s">
        <v>739</v>
      </c>
      <c r="Z40" s="398">
        <v>1</v>
      </c>
      <c r="AA40" s="381">
        <v>20950.27</v>
      </c>
      <c r="AB40" s="393">
        <v>73</v>
      </c>
      <c r="AC40" s="360">
        <v>286.99</v>
      </c>
    </row>
    <row r="41" spans="1:29" x14ac:dyDescent="0.25">
      <c r="A41" s="241"/>
      <c r="B41" s="11" t="s">
        <v>15</v>
      </c>
      <c r="C41" s="253"/>
      <c r="D41" s="11" t="s">
        <v>14</v>
      </c>
      <c r="E41" s="253" t="s">
        <v>801</v>
      </c>
      <c r="F41" s="302">
        <v>29</v>
      </c>
      <c r="G41" s="381">
        <v>939720.06999999983</v>
      </c>
      <c r="H41" s="354">
        <v>2461</v>
      </c>
      <c r="I41" s="360">
        <v>381.84</v>
      </c>
      <c r="J41" s="301">
        <v>1</v>
      </c>
      <c r="K41" s="342">
        <v>143877.5</v>
      </c>
      <c r="L41" s="353">
        <v>466</v>
      </c>
      <c r="M41" s="363">
        <v>308.75</v>
      </c>
      <c r="N41" s="370">
        <v>6</v>
      </c>
      <c r="O41" s="361">
        <v>190275.07</v>
      </c>
      <c r="P41" s="390">
        <v>466</v>
      </c>
      <c r="Q41" s="362">
        <v>408.32</v>
      </c>
      <c r="R41" s="373">
        <v>12</v>
      </c>
      <c r="S41" s="383">
        <v>169211.2</v>
      </c>
      <c r="T41" s="390">
        <v>303</v>
      </c>
      <c r="U41" s="362">
        <v>558.45000000000005</v>
      </c>
      <c r="V41" s="378">
        <v>8</v>
      </c>
      <c r="W41" s="383">
        <v>411579.18</v>
      </c>
      <c r="X41" s="390">
        <v>1166</v>
      </c>
      <c r="Y41" s="363">
        <v>352.98</v>
      </c>
      <c r="Z41" s="398">
        <v>2</v>
      </c>
      <c r="AA41" s="381">
        <v>24777.119999999999</v>
      </c>
      <c r="AB41" s="393">
        <v>60</v>
      </c>
      <c r="AC41" s="360">
        <v>412.95</v>
      </c>
    </row>
    <row r="42" spans="1:29" x14ac:dyDescent="0.25">
      <c r="A42" s="241"/>
      <c r="B42" s="11" t="s">
        <v>92</v>
      </c>
      <c r="C42" s="253"/>
      <c r="D42" s="11" t="s">
        <v>91</v>
      </c>
      <c r="E42" s="253" t="s">
        <v>801</v>
      </c>
      <c r="F42" s="302">
        <v>15</v>
      </c>
      <c r="G42" s="381">
        <v>458588.49000000005</v>
      </c>
      <c r="H42" s="354">
        <v>1082</v>
      </c>
      <c r="I42" s="360">
        <v>423.83</v>
      </c>
      <c r="J42" s="301">
        <v>1</v>
      </c>
      <c r="K42" s="342">
        <v>58551.35</v>
      </c>
      <c r="L42" s="353">
        <v>143</v>
      </c>
      <c r="M42" s="363">
        <v>409.45</v>
      </c>
      <c r="N42" s="370">
        <v>3</v>
      </c>
      <c r="O42" s="361">
        <v>52624.68</v>
      </c>
      <c r="P42" s="390">
        <v>128</v>
      </c>
      <c r="Q42" s="362">
        <v>411.13</v>
      </c>
      <c r="R42" s="373">
        <v>3</v>
      </c>
      <c r="S42" s="383">
        <v>30093.279999999999</v>
      </c>
      <c r="T42" s="390">
        <v>40</v>
      </c>
      <c r="U42" s="362">
        <v>752.33</v>
      </c>
      <c r="V42" s="378">
        <v>7</v>
      </c>
      <c r="W42" s="383">
        <v>298206.22000000003</v>
      </c>
      <c r="X42" s="390">
        <v>739</v>
      </c>
      <c r="Y42" s="363">
        <v>403.53</v>
      </c>
      <c r="Z42" s="398">
        <v>1</v>
      </c>
      <c r="AA42" s="381">
        <v>19112.96</v>
      </c>
      <c r="AB42" s="393">
        <v>32</v>
      </c>
      <c r="AC42" s="360">
        <v>597.28</v>
      </c>
    </row>
    <row r="43" spans="1:29" x14ac:dyDescent="0.25">
      <c r="A43" s="241"/>
      <c r="B43" s="11" t="s">
        <v>182</v>
      </c>
      <c r="C43" s="253"/>
      <c r="D43" s="11" t="s">
        <v>805</v>
      </c>
      <c r="E43" s="253" t="s">
        <v>801</v>
      </c>
      <c r="F43" s="302">
        <v>7</v>
      </c>
      <c r="G43" s="381">
        <v>157374.12000000002</v>
      </c>
      <c r="H43" s="354">
        <v>253</v>
      </c>
      <c r="I43" s="360">
        <v>622.03</v>
      </c>
      <c r="J43" s="301">
        <v>1</v>
      </c>
      <c r="K43" s="342">
        <v>61084</v>
      </c>
      <c r="L43" s="353">
        <v>100</v>
      </c>
      <c r="M43" s="363">
        <v>610.84</v>
      </c>
      <c r="N43" s="370">
        <v>1</v>
      </c>
      <c r="O43" s="361">
        <v>3493.32</v>
      </c>
      <c r="P43" s="390">
        <v>4</v>
      </c>
      <c r="Q43" s="362">
        <v>873.33</v>
      </c>
      <c r="R43" s="373">
        <v>1</v>
      </c>
      <c r="S43" s="383">
        <v>5245</v>
      </c>
      <c r="T43" s="390">
        <v>5</v>
      </c>
      <c r="U43" s="362">
        <v>1049</v>
      </c>
      <c r="V43" s="378">
        <v>3</v>
      </c>
      <c r="W43" s="383">
        <v>51219.4</v>
      </c>
      <c r="X43" s="390">
        <v>93</v>
      </c>
      <c r="Y43" s="363">
        <v>550.75</v>
      </c>
      <c r="Z43" s="398">
        <v>1</v>
      </c>
      <c r="AA43" s="381">
        <v>36332.400000000001</v>
      </c>
      <c r="AB43" s="393">
        <v>51</v>
      </c>
      <c r="AC43" s="360">
        <v>712.4</v>
      </c>
    </row>
    <row r="44" spans="1:29" x14ac:dyDescent="0.25">
      <c r="A44" s="241"/>
      <c r="B44" s="11" t="s">
        <v>184</v>
      </c>
      <c r="C44" s="253"/>
      <c r="D44" s="11" t="s">
        <v>806</v>
      </c>
      <c r="E44" s="253" t="s">
        <v>801</v>
      </c>
      <c r="F44" s="302">
        <v>6</v>
      </c>
      <c r="G44" s="381">
        <v>253750.38</v>
      </c>
      <c r="H44" s="354">
        <v>282</v>
      </c>
      <c r="I44" s="360">
        <v>899.82</v>
      </c>
      <c r="J44" s="301">
        <v>1</v>
      </c>
      <c r="K44" s="342">
        <v>53364.75</v>
      </c>
      <c r="L44" s="353">
        <v>75</v>
      </c>
      <c r="M44" s="363">
        <v>711.53</v>
      </c>
      <c r="N44" s="370">
        <v>1</v>
      </c>
      <c r="O44" s="361">
        <v>59250</v>
      </c>
      <c r="P44" s="390">
        <v>75</v>
      </c>
      <c r="Q44" s="362">
        <v>790</v>
      </c>
      <c r="R44" s="373">
        <v>1</v>
      </c>
      <c r="S44" s="383">
        <v>7166.65</v>
      </c>
      <c r="T44" s="390">
        <v>5</v>
      </c>
      <c r="U44" s="362">
        <v>1433.33</v>
      </c>
      <c r="V44" s="378">
        <v>2</v>
      </c>
      <c r="W44" s="383">
        <v>82646.720000000001</v>
      </c>
      <c r="X44" s="390">
        <v>61</v>
      </c>
      <c r="Y44" s="363">
        <v>1354.86</v>
      </c>
      <c r="Z44" s="398">
        <v>1</v>
      </c>
      <c r="AA44" s="381">
        <v>51322.26</v>
      </c>
      <c r="AB44" s="393">
        <v>66</v>
      </c>
      <c r="AC44" s="360">
        <v>777.61</v>
      </c>
    </row>
    <row r="45" spans="1:29" x14ac:dyDescent="0.25">
      <c r="A45" s="241"/>
      <c r="B45" s="11" t="s">
        <v>186</v>
      </c>
      <c r="C45" s="253"/>
      <c r="D45" s="11" t="s">
        <v>807</v>
      </c>
      <c r="E45" s="253" t="s">
        <v>801</v>
      </c>
      <c r="F45" s="302">
        <v>1</v>
      </c>
      <c r="G45" s="381">
        <v>90600.3</v>
      </c>
      <c r="H45" s="354">
        <v>90</v>
      </c>
      <c r="I45" s="360">
        <v>1006.67</v>
      </c>
      <c r="J45" s="301"/>
      <c r="K45" s="342"/>
      <c r="L45" s="353"/>
      <c r="M45" s="363"/>
      <c r="N45" s="370" t="s">
        <v>739</v>
      </c>
      <c r="O45" s="361"/>
      <c r="P45" s="390"/>
      <c r="Q45" s="362"/>
      <c r="R45" s="373" t="s">
        <v>739</v>
      </c>
      <c r="S45" s="383" t="s">
        <v>739</v>
      </c>
      <c r="T45" s="390" t="s">
        <v>739</v>
      </c>
      <c r="U45" s="362" t="s">
        <v>739</v>
      </c>
      <c r="V45" s="378">
        <v>1</v>
      </c>
      <c r="W45" s="383">
        <v>90600.3</v>
      </c>
      <c r="X45" s="390">
        <v>90</v>
      </c>
      <c r="Y45" s="363">
        <v>1006.67</v>
      </c>
      <c r="Z45" s="398"/>
      <c r="AA45" s="381"/>
      <c r="AB45" s="393"/>
      <c r="AC45" s="360"/>
    </row>
    <row r="46" spans="1:29" x14ac:dyDescent="0.25">
      <c r="A46" s="241"/>
      <c r="B46" s="11" t="s">
        <v>188</v>
      </c>
      <c r="C46" s="253"/>
      <c r="D46" s="11" t="s">
        <v>189</v>
      </c>
      <c r="E46" s="253" t="s">
        <v>801</v>
      </c>
      <c r="F46" s="302">
        <v>1</v>
      </c>
      <c r="G46" s="381">
        <v>9785.2000000000007</v>
      </c>
      <c r="H46" s="354">
        <v>20</v>
      </c>
      <c r="I46" s="360">
        <v>489.26</v>
      </c>
      <c r="J46" s="301"/>
      <c r="K46" s="342"/>
      <c r="L46" s="353"/>
      <c r="M46" s="363"/>
      <c r="N46" s="370" t="s">
        <v>739</v>
      </c>
      <c r="O46" s="361"/>
      <c r="P46" s="390"/>
      <c r="Q46" s="362"/>
      <c r="R46" s="373" t="s">
        <v>739</v>
      </c>
      <c r="S46" s="383" t="s">
        <v>739</v>
      </c>
      <c r="T46" s="390" t="s">
        <v>739</v>
      </c>
      <c r="U46" s="362" t="s">
        <v>739</v>
      </c>
      <c r="V46" s="378">
        <v>1</v>
      </c>
      <c r="W46" s="383">
        <v>9785.2000000000007</v>
      </c>
      <c r="X46" s="390">
        <v>20</v>
      </c>
      <c r="Y46" s="363">
        <v>489.26</v>
      </c>
      <c r="Z46" s="398"/>
      <c r="AA46" s="381"/>
      <c r="AB46" s="393"/>
      <c r="AC46" s="360"/>
    </row>
    <row r="47" spans="1:29" x14ac:dyDescent="0.25">
      <c r="A47" s="241"/>
      <c r="B47" s="11" t="s">
        <v>785</v>
      </c>
      <c r="C47" s="253"/>
      <c r="D47" s="11" t="s">
        <v>786</v>
      </c>
      <c r="E47" s="253" t="s">
        <v>801</v>
      </c>
      <c r="F47" s="302">
        <v>1</v>
      </c>
      <c r="G47" s="381">
        <v>17600</v>
      </c>
      <c r="H47" s="354">
        <v>32</v>
      </c>
      <c r="I47" s="360">
        <v>550</v>
      </c>
      <c r="J47" s="301"/>
      <c r="K47" s="342"/>
      <c r="L47" s="353"/>
      <c r="M47" s="363"/>
      <c r="N47" s="370">
        <v>1</v>
      </c>
      <c r="O47" s="361">
        <v>17600</v>
      </c>
      <c r="P47" s="390">
        <v>32</v>
      </c>
      <c r="Q47" s="362">
        <v>550</v>
      </c>
      <c r="R47" s="373" t="s">
        <v>739</v>
      </c>
      <c r="S47" s="383" t="s">
        <v>739</v>
      </c>
      <c r="T47" s="390" t="s">
        <v>739</v>
      </c>
      <c r="U47" s="362" t="s">
        <v>739</v>
      </c>
      <c r="V47" s="378" t="s">
        <v>739</v>
      </c>
      <c r="W47" s="383" t="s">
        <v>739</v>
      </c>
      <c r="X47" s="390" t="s">
        <v>739</v>
      </c>
      <c r="Y47" s="363" t="s">
        <v>739</v>
      </c>
      <c r="Z47" s="398"/>
      <c r="AA47" s="381"/>
      <c r="AB47" s="393"/>
      <c r="AC47" s="360"/>
    </row>
    <row r="48" spans="1:29" x14ac:dyDescent="0.25">
      <c r="A48" s="241"/>
      <c r="B48" s="11" t="s">
        <v>808</v>
      </c>
      <c r="C48" s="253"/>
      <c r="D48" s="11" t="s">
        <v>809</v>
      </c>
      <c r="E48" s="253" t="s">
        <v>801</v>
      </c>
      <c r="F48" s="302">
        <v>1</v>
      </c>
      <c r="G48" s="381">
        <v>5583.35</v>
      </c>
      <c r="H48" s="354">
        <v>5</v>
      </c>
      <c r="I48" s="360">
        <v>1116.67</v>
      </c>
      <c r="J48" s="301"/>
      <c r="K48" s="342"/>
      <c r="L48" s="353"/>
      <c r="M48" s="363"/>
      <c r="N48" s="370" t="s">
        <v>739</v>
      </c>
      <c r="O48" s="361" t="s">
        <v>739</v>
      </c>
      <c r="P48" s="390" t="s">
        <v>739</v>
      </c>
      <c r="Q48" s="362" t="s">
        <v>739</v>
      </c>
      <c r="R48" s="373">
        <v>1</v>
      </c>
      <c r="S48" s="383">
        <v>5583.35</v>
      </c>
      <c r="T48" s="390">
        <v>5</v>
      </c>
      <c r="U48" s="362">
        <v>1116.67</v>
      </c>
      <c r="V48" s="378" t="s">
        <v>739</v>
      </c>
      <c r="W48" s="383" t="s">
        <v>739</v>
      </c>
      <c r="X48" s="390" t="s">
        <v>739</v>
      </c>
      <c r="Y48" s="363" t="s">
        <v>739</v>
      </c>
      <c r="Z48" s="398"/>
      <c r="AA48" s="381"/>
      <c r="AB48" s="393"/>
      <c r="AC48" s="360"/>
    </row>
    <row r="49" spans="1:29" x14ac:dyDescent="0.25">
      <c r="A49" s="241"/>
      <c r="B49" s="11" t="s">
        <v>194</v>
      </c>
      <c r="C49" s="253"/>
      <c r="D49" s="11" t="s">
        <v>810</v>
      </c>
      <c r="E49" s="253" t="s">
        <v>801</v>
      </c>
      <c r="F49" s="302">
        <v>3</v>
      </c>
      <c r="G49" s="381">
        <v>488001.77999999997</v>
      </c>
      <c r="H49" s="354">
        <v>500</v>
      </c>
      <c r="I49" s="360">
        <v>976</v>
      </c>
      <c r="J49" s="301"/>
      <c r="K49" s="342"/>
      <c r="L49" s="353"/>
      <c r="M49" s="363"/>
      <c r="N49" s="370" t="s">
        <v>739</v>
      </c>
      <c r="O49" s="361" t="s">
        <v>739</v>
      </c>
      <c r="P49" s="390" t="s">
        <v>739</v>
      </c>
      <c r="Q49" s="362" t="s">
        <v>739</v>
      </c>
      <c r="R49" s="373">
        <v>1</v>
      </c>
      <c r="S49" s="383">
        <v>180855.06</v>
      </c>
      <c r="T49" s="390">
        <v>118</v>
      </c>
      <c r="U49" s="362">
        <v>1532.67</v>
      </c>
      <c r="V49" s="378">
        <v>2</v>
      </c>
      <c r="W49" s="383">
        <v>307146.71999999997</v>
      </c>
      <c r="X49" s="390">
        <v>382</v>
      </c>
      <c r="Y49" s="363">
        <v>804.05</v>
      </c>
      <c r="Z49" s="398"/>
      <c r="AA49" s="381"/>
      <c r="AB49" s="393"/>
      <c r="AC49" s="360"/>
    </row>
    <row r="50" spans="1:29" x14ac:dyDescent="0.25">
      <c r="A50" s="241"/>
      <c r="B50" s="11" t="s">
        <v>93</v>
      </c>
      <c r="C50" s="253"/>
      <c r="D50" s="11" t="s">
        <v>811</v>
      </c>
      <c r="E50" s="253" t="s">
        <v>801</v>
      </c>
      <c r="F50" s="302">
        <v>4</v>
      </c>
      <c r="G50" s="381">
        <v>245743.55</v>
      </c>
      <c r="H50" s="354">
        <v>221</v>
      </c>
      <c r="I50" s="360">
        <v>1111.96</v>
      </c>
      <c r="J50" s="301"/>
      <c r="K50" s="342"/>
      <c r="L50" s="353"/>
      <c r="M50" s="363"/>
      <c r="N50" s="370">
        <v>1</v>
      </c>
      <c r="O50" s="361">
        <v>82333.55</v>
      </c>
      <c r="P50" s="390">
        <v>65</v>
      </c>
      <c r="Q50" s="362">
        <v>1266.67</v>
      </c>
      <c r="R50" s="374">
        <v>2</v>
      </c>
      <c r="S50" s="383">
        <v>98800.26</v>
      </c>
      <c r="T50" s="390">
        <v>78</v>
      </c>
      <c r="U50" s="362">
        <v>1266.67</v>
      </c>
      <c r="V50" s="378">
        <v>1</v>
      </c>
      <c r="W50" s="383">
        <v>64609.74</v>
      </c>
      <c r="X50" s="390">
        <v>78</v>
      </c>
      <c r="Y50" s="363">
        <v>828.33</v>
      </c>
      <c r="Z50" s="398"/>
      <c r="AA50" s="381"/>
      <c r="AB50" s="393"/>
      <c r="AC50" s="360"/>
    </row>
    <row r="51" spans="1:29" x14ac:dyDescent="0.25">
      <c r="A51" s="241"/>
      <c r="B51" s="11" t="s">
        <v>196</v>
      </c>
      <c r="C51" s="253"/>
      <c r="D51" s="11" t="s">
        <v>812</v>
      </c>
      <c r="E51" s="253" t="s">
        <v>801</v>
      </c>
      <c r="F51" s="302">
        <v>9</v>
      </c>
      <c r="G51" s="381">
        <v>1955650.85</v>
      </c>
      <c r="H51" s="354">
        <v>1768</v>
      </c>
      <c r="I51" s="360">
        <v>1106.1400000000001</v>
      </c>
      <c r="J51" s="301">
        <v>1</v>
      </c>
      <c r="K51" s="342">
        <v>161739.45000000001</v>
      </c>
      <c r="L51" s="353">
        <v>135</v>
      </c>
      <c r="M51" s="363">
        <v>1198.07</v>
      </c>
      <c r="N51" s="370" t="s">
        <v>739</v>
      </c>
      <c r="O51" s="361" t="s">
        <v>739</v>
      </c>
      <c r="P51" s="390" t="s">
        <v>739</v>
      </c>
      <c r="Q51" s="362" t="s">
        <v>739</v>
      </c>
      <c r="R51" s="373">
        <v>4</v>
      </c>
      <c r="S51" s="383">
        <v>778337.96</v>
      </c>
      <c r="T51" s="390">
        <v>601</v>
      </c>
      <c r="U51" s="362">
        <v>1295.07</v>
      </c>
      <c r="V51" s="378">
        <v>4</v>
      </c>
      <c r="W51" s="383">
        <v>1015573.44</v>
      </c>
      <c r="X51" s="390">
        <v>1032</v>
      </c>
      <c r="Y51" s="363">
        <v>984.08</v>
      </c>
      <c r="Z51" s="398"/>
      <c r="AA51" s="381"/>
      <c r="AB51" s="393"/>
      <c r="AC51" s="360"/>
    </row>
    <row r="52" spans="1:29" x14ac:dyDescent="0.25">
      <c r="A52" s="241"/>
      <c r="B52" s="11" t="s">
        <v>198</v>
      </c>
      <c r="C52" s="253"/>
      <c r="D52" s="11" t="s">
        <v>199</v>
      </c>
      <c r="E52" s="253" t="s">
        <v>796</v>
      </c>
      <c r="F52" s="302">
        <v>16</v>
      </c>
      <c r="G52" s="381">
        <v>756835.08</v>
      </c>
      <c r="H52" s="354">
        <v>1442.7000000000003</v>
      </c>
      <c r="I52" s="360">
        <v>524.6</v>
      </c>
      <c r="J52" s="301">
        <v>1</v>
      </c>
      <c r="K52" s="342">
        <v>21750.12</v>
      </c>
      <c r="L52" s="353">
        <v>36</v>
      </c>
      <c r="M52" s="363">
        <v>604.16999999999996</v>
      </c>
      <c r="N52" s="370">
        <v>2</v>
      </c>
      <c r="O52" s="361">
        <v>42028.42</v>
      </c>
      <c r="P52" s="390">
        <v>99.7</v>
      </c>
      <c r="Q52" s="362">
        <v>421.55</v>
      </c>
      <c r="R52" s="373">
        <v>5</v>
      </c>
      <c r="S52" s="383">
        <v>190704.22999999998</v>
      </c>
      <c r="T52" s="390">
        <v>304.3</v>
      </c>
      <c r="U52" s="362">
        <v>626.70000000000005</v>
      </c>
      <c r="V52" s="378">
        <v>8</v>
      </c>
      <c r="W52" s="383">
        <v>502352.30999999994</v>
      </c>
      <c r="X52" s="390">
        <v>1002.6999999999999</v>
      </c>
      <c r="Y52" s="363">
        <v>501</v>
      </c>
      <c r="Z52" s="398"/>
      <c r="AA52" s="381"/>
      <c r="AB52" s="393"/>
      <c r="AC52" s="360"/>
    </row>
    <row r="53" spans="1:29" x14ac:dyDescent="0.25">
      <c r="A53" s="241"/>
      <c r="B53" s="11" t="s">
        <v>200</v>
      </c>
      <c r="C53" s="253"/>
      <c r="D53" s="11" t="s">
        <v>813</v>
      </c>
      <c r="E53" s="253" t="s">
        <v>796</v>
      </c>
      <c r="F53" s="302">
        <v>6</v>
      </c>
      <c r="G53" s="381">
        <v>143466.76</v>
      </c>
      <c r="H53" s="354">
        <v>266.7</v>
      </c>
      <c r="I53" s="360">
        <v>537.92999999999995</v>
      </c>
      <c r="J53" s="301"/>
      <c r="K53" s="342"/>
      <c r="L53" s="353"/>
      <c r="M53" s="363"/>
      <c r="N53" s="370">
        <v>1</v>
      </c>
      <c r="O53" s="361">
        <v>11600.04</v>
      </c>
      <c r="P53" s="390">
        <v>12</v>
      </c>
      <c r="Q53" s="362">
        <v>966.67</v>
      </c>
      <c r="R53" s="373">
        <v>2</v>
      </c>
      <c r="S53" s="383">
        <v>19513.32</v>
      </c>
      <c r="T53" s="390">
        <v>24</v>
      </c>
      <c r="U53" s="362">
        <v>813.06</v>
      </c>
      <c r="V53" s="378">
        <v>3</v>
      </c>
      <c r="W53" s="383">
        <v>112353.4</v>
      </c>
      <c r="X53" s="390">
        <v>230.7</v>
      </c>
      <c r="Y53" s="363">
        <v>487.01</v>
      </c>
      <c r="Z53" s="398"/>
      <c r="AA53" s="381"/>
      <c r="AB53" s="393"/>
      <c r="AC53" s="360"/>
    </row>
    <row r="54" spans="1:29" x14ac:dyDescent="0.25">
      <c r="A54" s="241"/>
      <c r="B54" s="11" t="s">
        <v>814</v>
      </c>
      <c r="C54" s="253"/>
      <c r="D54" s="11" t="s">
        <v>815</v>
      </c>
      <c r="E54" s="253" t="s">
        <v>796</v>
      </c>
      <c r="F54" s="302">
        <v>3</v>
      </c>
      <c r="G54" s="381">
        <v>124156.5</v>
      </c>
      <c r="H54" s="354">
        <v>211.3</v>
      </c>
      <c r="I54" s="360">
        <v>587.58000000000004</v>
      </c>
      <c r="J54" s="301"/>
      <c r="K54" s="342"/>
      <c r="L54" s="353"/>
      <c r="M54" s="363"/>
      <c r="N54" s="370" t="s">
        <v>739</v>
      </c>
      <c r="O54" s="361" t="s">
        <v>739</v>
      </c>
      <c r="P54" s="390" t="s">
        <v>739</v>
      </c>
      <c r="Q54" s="362" t="s">
        <v>739</v>
      </c>
      <c r="R54" s="373">
        <v>1</v>
      </c>
      <c r="S54" s="383">
        <v>48056.2</v>
      </c>
      <c r="T54" s="390">
        <v>71.3</v>
      </c>
      <c r="U54" s="362">
        <v>674</v>
      </c>
      <c r="V54" s="378">
        <v>2</v>
      </c>
      <c r="W54" s="383">
        <v>76100.3</v>
      </c>
      <c r="X54" s="390">
        <v>140</v>
      </c>
      <c r="Y54" s="363">
        <v>543.57000000000005</v>
      </c>
      <c r="Z54" s="398"/>
      <c r="AA54" s="381"/>
      <c r="AB54" s="393"/>
      <c r="AC54" s="360"/>
    </row>
    <row r="55" spans="1:29" x14ac:dyDescent="0.25">
      <c r="A55" s="241"/>
      <c r="B55" s="11" t="s">
        <v>20</v>
      </c>
      <c r="C55" s="253"/>
      <c r="D55" s="11" t="s">
        <v>816</v>
      </c>
      <c r="E55" s="253" t="s">
        <v>796</v>
      </c>
      <c r="F55" s="302">
        <v>2</v>
      </c>
      <c r="G55" s="381">
        <v>54332.5</v>
      </c>
      <c r="H55" s="354">
        <v>250</v>
      </c>
      <c r="I55" s="360">
        <v>217.33</v>
      </c>
      <c r="J55" s="301"/>
      <c r="K55" s="342"/>
      <c r="L55" s="353"/>
      <c r="M55" s="363"/>
      <c r="N55" s="370">
        <v>1</v>
      </c>
      <c r="O55" s="361">
        <v>16016.15</v>
      </c>
      <c r="P55" s="390">
        <v>155</v>
      </c>
      <c r="Q55" s="362">
        <v>103.33</v>
      </c>
      <c r="R55" s="373" t="s">
        <v>739</v>
      </c>
      <c r="S55" s="383" t="s">
        <v>739</v>
      </c>
      <c r="T55" s="390" t="s">
        <v>739</v>
      </c>
      <c r="U55" s="362" t="s">
        <v>739</v>
      </c>
      <c r="V55" s="378">
        <v>1</v>
      </c>
      <c r="W55" s="383">
        <v>38316.35</v>
      </c>
      <c r="X55" s="390">
        <v>95</v>
      </c>
      <c r="Y55" s="363">
        <v>403.33</v>
      </c>
      <c r="Z55" s="398"/>
      <c r="AA55" s="381"/>
      <c r="AB55" s="393"/>
      <c r="AC55" s="360"/>
    </row>
    <row r="56" spans="1:29" x14ac:dyDescent="0.25">
      <c r="A56" s="241"/>
      <c r="B56" s="11" t="s">
        <v>118</v>
      </c>
      <c r="C56" s="253"/>
      <c r="D56" s="11" t="s">
        <v>117</v>
      </c>
      <c r="E56" s="253" t="s">
        <v>796</v>
      </c>
      <c r="F56" s="302">
        <v>11</v>
      </c>
      <c r="G56" s="381">
        <v>551146.55000000005</v>
      </c>
      <c r="H56" s="354">
        <v>4625</v>
      </c>
      <c r="I56" s="360">
        <v>119.17</v>
      </c>
      <c r="J56" s="301"/>
      <c r="K56" s="342"/>
      <c r="L56" s="353"/>
      <c r="M56" s="363"/>
      <c r="N56" s="370">
        <v>2</v>
      </c>
      <c r="O56" s="361">
        <v>17179.800000000003</v>
      </c>
      <c r="P56" s="390">
        <v>120</v>
      </c>
      <c r="Q56" s="362">
        <v>143.16999999999999</v>
      </c>
      <c r="R56" s="373">
        <v>1</v>
      </c>
      <c r="S56" s="383">
        <v>15024</v>
      </c>
      <c r="T56" s="390">
        <v>150</v>
      </c>
      <c r="U56" s="362">
        <v>100.16</v>
      </c>
      <c r="V56" s="378">
        <v>7</v>
      </c>
      <c r="W56" s="383">
        <v>176284.65</v>
      </c>
      <c r="X56" s="390">
        <v>1785</v>
      </c>
      <c r="Y56" s="363">
        <v>98.76</v>
      </c>
      <c r="Z56" s="398">
        <v>1</v>
      </c>
      <c r="AA56" s="381">
        <v>342658.1</v>
      </c>
      <c r="AB56" s="393">
        <v>2570</v>
      </c>
      <c r="AC56" s="360">
        <v>133.33000000000001</v>
      </c>
    </row>
    <row r="57" spans="1:29" ht="15.75" customHeight="1" x14ac:dyDescent="0.25">
      <c r="A57" s="241"/>
      <c r="B57" s="11" t="s">
        <v>114</v>
      </c>
      <c r="C57" s="253"/>
      <c r="D57" s="11" t="s">
        <v>817</v>
      </c>
      <c r="E57" s="253" t="s">
        <v>801</v>
      </c>
      <c r="F57" s="302">
        <v>11</v>
      </c>
      <c r="G57" s="381">
        <v>431288.10000000003</v>
      </c>
      <c r="H57" s="354">
        <v>4460</v>
      </c>
      <c r="I57" s="360">
        <v>96.7</v>
      </c>
      <c r="J57" s="301"/>
      <c r="K57" s="342"/>
      <c r="L57" s="353"/>
      <c r="M57" s="363"/>
      <c r="N57" s="370">
        <v>2</v>
      </c>
      <c r="O57" s="361">
        <v>22357.1</v>
      </c>
      <c r="P57" s="390">
        <v>190</v>
      </c>
      <c r="Q57" s="362">
        <v>117.67</v>
      </c>
      <c r="R57" s="373">
        <v>1</v>
      </c>
      <c r="S57" s="383">
        <v>12750</v>
      </c>
      <c r="T57" s="390">
        <v>150</v>
      </c>
      <c r="U57" s="362">
        <v>85</v>
      </c>
      <c r="V57" s="378">
        <v>7</v>
      </c>
      <c r="W57" s="383">
        <v>239102.49999999997</v>
      </c>
      <c r="X57" s="390">
        <v>2670</v>
      </c>
      <c r="Y57" s="363">
        <v>89.55</v>
      </c>
      <c r="Z57" s="398">
        <v>1</v>
      </c>
      <c r="AA57" s="385">
        <v>157078.5</v>
      </c>
      <c r="AB57" s="395">
        <v>1450</v>
      </c>
      <c r="AC57" s="364">
        <v>108.33</v>
      </c>
    </row>
    <row r="58" spans="1:29" x14ac:dyDescent="0.25">
      <c r="A58" s="241"/>
      <c r="B58" s="11" t="s">
        <v>116</v>
      </c>
      <c r="C58" s="253"/>
      <c r="D58" s="11" t="s">
        <v>115</v>
      </c>
      <c r="E58" s="253" t="s">
        <v>801</v>
      </c>
      <c r="F58" s="302">
        <v>2</v>
      </c>
      <c r="G58" s="381">
        <v>20853.599999999999</v>
      </c>
      <c r="H58" s="354">
        <v>80</v>
      </c>
      <c r="I58" s="360">
        <v>260.67</v>
      </c>
      <c r="J58" s="301"/>
      <c r="K58" s="342"/>
      <c r="L58" s="353"/>
      <c r="M58" s="363"/>
      <c r="N58" s="370"/>
      <c r="O58" s="361"/>
      <c r="P58" s="390"/>
      <c r="Q58" s="362"/>
      <c r="R58" s="373" t="s">
        <v>739</v>
      </c>
      <c r="S58" s="383" t="s">
        <v>739</v>
      </c>
      <c r="T58" s="390" t="s">
        <v>739</v>
      </c>
      <c r="U58" s="362" t="s">
        <v>739</v>
      </c>
      <c r="V58" s="378">
        <v>2</v>
      </c>
      <c r="W58" s="383">
        <v>20853.599999999999</v>
      </c>
      <c r="X58" s="390">
        <v>80</v>
      </c>
      <c r="Y58" s="363">
        <v>260.67</v>
      </c>
      <c r="Z58" s="398" t="s">
        <v>739</v>
      </c>
      <c r="AA58" s="381" t="s">
        <v>739</v>
      </c>
      <c r="AB58" s="393" t="s">
        <v>739</v>
      </c>
      <c r="AC58" s="360" t="s">
        <v>739</v>
      </c>
    </row>
    <row r="59" spans="1:29" x14ac:dyDescent="0.25">
      <c r="A59" s="241"/>
      <c r="B59" s="11" t="s">
        <v>204</v>
      </c>
      <c r="C59" s="253"/>
      <c r="D59" s="11" t="s">
        <v>205</v>
      </c>
      <c r="E59" s="253" t="s">
        <v>736</v>
      </c>
      <c r="F59" s="302">
        <v>1</v>
      </c>
      <c r="G59" s="381">
        <v>32800</v>
      </c>
      <c r="H59" s="354">
        <v>8</v>
      </c>
      <c r="I59" s="360">
        <v>4100</v>
      </c>
      <c r="J59" s="301"/>
      <c r="K59" s="342"/>
      <c r="L59" s="353"/>
      <c r="M59" s="363"/>
      <c r="N59" s="370"/>
      <c r="O59" s="361"/>
      <c r="P59" s="390"/>
      <c r="Q59" s="362"/>
      <c r="R59" s="373" t="s">
        <v>739</v>
      </c>
      <c r="S59" s="383" t="s">
        <v>739</v>
      </c>
      <c r="T59" s="390" t="s">
        <v>739</v>
      </c>
      <c r="U59" s="362" t="s">
        <v>739</v>
      </c>
      <c r="V59" s="378">
        <v>1</v>
      </c>
      <c r="W59" s="383">
        <v>32800</v>
      </c>
      <c r="X59" s="390">
        <v>8</v>
      </c>
      <c r="Y59" s="363">
        <v>4100</v>
      </c>
      <c r="Z59" s="398" t="s">
        <v>739</v>
      </c>
      <c r="AA59" s="381" t="s">
        <v>739</v>
      </c>
      <c r="AB59" s="393" t="s">
        <v>739</v>
      </c>
      <c r="AC59" s="360" t="s">
        <v>739</v>
      </c>
    </row>
    <row r="60" spans="1:29" x14ac:dyDescent="0.25">
      <c r="A60" s="241"/>
      <c r="B60" s="11" t="s">
        <v>206</v>
      </c>
      <c r="C60" s="253"/>
      <c r="D60" s="11" t="s">
        <v>207</v>
      </c>
      <c r="E60" s="253" t="s">
        <v>801</v>
      </c>
      <c r="F60" s="302">
        <v>1</v>
      </c>
      <c r="G60" s="381">
        <v>11652.18</v>
      </c>
      <c r="H60" s="354">
        <v>6.09</v>
      </c>
      <c r="I60" s="360">
        <v>1913.33</v>
      </c>
      <c r="J60" s="301"/>
      <c r="K60" s="342"/>
      <c r="L60" s="353"/>
      <c r="M60" s="363"/>
      <c r="N60" s="370"/>
      <c r="O60" s="361"/>
      <c r="P60" s="390"/>
      <c r="Q60" s="362"/>
      <c r="R60" s="373" t="s">
        <v>739</v>
      </c>
      <c r="S60" s="383" t="s">
        <v>739</v>
      </c>
      <c r="T60" s="390" t="s">
        <v>739</v>
      </c>
      <c r="U60" s="362" t="s">
        <v>739</v>
      </c>
      <c r="V60" s="378">
        <v>1</v>
      </c>
      <c r="W60" s="383">
        <v>11652.18</v>
      </c>
      <c r="X60" s="390">
        <v>6.09</v>
      </c>
      <c r="Y60" s="363">
        <v>1913.33</v>
      </c>
      <c r="Z60" s="398" t="s">
        <v>739</v>
      </c>
      <c r="AA60" s="381" t="s">
        <v>739</v>
      </c>
      <c r="AB60" s="393" t="s">
        <v>739</v>
      </c>
      <c r="AC60" s="360" t="s">
        <v>739</v>
      </c>
    </row>
    <row r="61" spans="1:29" x14ac:dyDescent="0.25">
      <c r="A61" s="241"/>
      <c r="B61" s="11" t="s">
        <v>208</v>
      </c>
      <c r="C61" s="253"/>
      <c r="D61" s="11" t="s">
        <v>818</v>
      </c>
      <c r="E61" s="253" t="s">
        <v>736</v>
      </c>
      <c r="F61" s="302">
        <v>7</v>
      </c>
      <c r="G61" s="381">
        <v>42932.729999999996</v>
      </c>
      <c r="H61" s="354">
        <v>47</v>
      </c>
      <c r="I61" s="360">
        <v>913.46</v>
      </c>
      <c r="J61" s="301">
        <v>2</v>
      </c>
      <c r="K61" s="342">
        <v>25099.969999999998</v>
      </c>
      <c r="L61" s="353">
        <v>23</v>
      </c>
      <c r="M61" s="363">
        <v>1091.3</v>
      </c>
      <c r="N61" s="370">
        <v>2</v>
      </c>
      <c r="O61" s="361">
        <v>6566.11</v>
      </c>
      <c r="P61" s="390">
        <v>8</v>
      </c>
      <c r="Q61" s="362">
        <v>820.76</v>
      </c>
      <c r="R61" s="373">
        <v>1</v>
      </c>
      <c r="S61" s="383">
        <v>4666.6499999999996</v>
      </c>
      <c r="T61" s="390">
        <v>5</v>
      </c>
      <c r="U61" s="362">
        <v>933.33</v>
      </c>
      <c r="V61" s="378">
        <v>2</v>
      </c>
      <c r="W61" s="383">
        <v>6600</v>
      </c>
      <c r="X61" s="390">
        <v>11</v>
      </c>
      <c r="Y61" s="363">
        <v>600</v>
      </c>
      <c r="Z61" s="398" t="s">
        <v>739</v>
      </c>
      <c r="AA61" s="381" t="s">
        <v>739</v>
      </c>
      <c r="AB61" s="393" t="s">
        <v>739</v>
      </c>
      <c r="AC61" s="360" t="s">
        <v>739</v>
      </c>
    </row>
    <row r="62" spans="1:29" x14ac:dyDescent="0.25">
      <c r="A62" s="241"/>
      <c r="B62" s="11" t="s">
        <v>210</v>
      </c>
      <c r="C62" s="253"/>
      <c r="D62" s="11" t="s">
        <v>211</v>
      </c>
      <c r="E62" s="253" t="s">
        <v>736</v>
      </c>
      <c r="F62" s="302">
        <v>2</v>
      </c>
      <c r="G62" s="381">
        <v>3566.67</v>
      </c>
      <c r="H62" s="354">
        <v>4</v>
      </c>
      <c r="I62" s="360">
        <v>891.67</v>
      </c>
      <c r="J62" s="301">
        <v>1</v>
      </c>
      <c r="K62" s="342">
        <v>1766.67</v>
      </c>
      <c r="L62" s="353">
        <v>1</v>
      </c>
      <c r="M62" s="363">
        <v>1766.67</v>
      </c>
      <c r="N62" s="370" t="s">
        <v>739</v>
      </c>
      <c r="O62" s="361" t="s">
        <v>739</v>
      </c>
      <c r="P62" s="390" t="s">
        <v>739</v>
      </c>
      <c r="Q62" s="362" t="s">
        <v>739</v>
      </c>
      <c r="R62" s="373" t="s">
        <v>739</v>
      </c>
      <c r="S62" s="383" t="s">
        <v>739</v>
      </c>
      <c r="T62" s="390" t="s">
        <v>739</v>
      </c>
      <c r="U62" s="362" t="s">
        <v>739</v>
      </c>
      <c r="V62" s="378">
        <v>1</v>
      </c>
      <c r="W62" s="383">
        <v>1800</v>
      </c>
      <c r="X62" s="390">
        <v>3</v>
      </c>
      <c r="Y62" s="363">
        <v>600</v>
      </c>
      <c r="Z62" s="398" t="s">
        <v>739</v>
      </c>
      <c r="AA62" s="381" t="s">
        <v>739</v>
      </c>
      <c r="AB62" s="393" t="s">
        <v>739</v>
      </c>
      <c r="AC62" s="360" t="s">
        <v>739</v>
      </c>
    </row>
    <row r="63" spans="1:29" x14ac:dyDescent="0.25">
      <c r="A63" s="241"/>
      <c r="B63" s="11" t="s">
        <v>212</v>
      </c>
      <c r="C63" s="253"/>
      <c r="D63" s="11" t="s">
        <v>755</v>
      </c>
      <c r="E63" s="253" t="s">
        <v>736</v>
      </c>
      <c r="F63" s="302">
        <v>5</v>
      </c>
      <c r="G63" s="381">
        <v>30769.730000000003</v>
      </c>
      <c r="H63" s="354">
        <v>55</v>
      </c>
      <c r="I63" s="360">
        <v>559.45000000000005</v>
      </c>
      <c r="J63" s="301">
        <v>2</v>
      </c>
      <c r="K63" s="342">
        <v>12841.630000000001</v>
      </c>
      <c r="L63" s="353">
        <v>24</v>
      </c>
      <c r="M63" s="363">
        <v>535.07000000000005</v>
      </c>
      <c r="N63" s="370" t="s">
        <v>739</v>
      </c>
      <c r="O63" s="361" t="s">
        <v>739</v>
      </c>
      <c r="P63" s="390" t="s">
        <v>739</v>
      </c>
      <c r="Q63" s="362" t="s">
        <v>739</v>
      </c>
      <c r="R63" s="373">
        <v>1</v>
      </c>
      <c r="S63" s="383">
        <v>1733.34</v>
      </c>
      <c r="T63" s="390">
        <v>2</v>
      </c>
      <c r="U63" s="362">
        <v>866.67</v>
      </c>
      <c r="V63" s="378">
        <v>2</v>
      </c>
      <c r="W63" s="383">
        <v>16194.76</v>
      </c>
      <c r="X63" s="390">
        <v>29</v>
      </c>
      <c r="Y63" s="363">
        <v>558.44000000000005</v>
      </c>
      <c r="Z63" s="398" t="s">
        <v>739</v>
      </c>
      <c r="AA63" s="381" t="s">
        <v>739</v>
      </c>
      <c r="AB63" s="393" t="s">
        <v>739</v>
      </c>
      <c r="AC63" s="360" t="s">
        <v>739</v>
      </c>
    </row>
    <row r="64" spans="1:29" x14ac:dyDescent="0.25">
      <c r="A64" s="241"/>
      <c r="B64" s="11" t="s">
        <v>217</v>
      </c>
      <c r="C64" s="253"/>
      <c r="D64" s="11" t="s">
        <v>218</v>
      </c>
      <c r="E64" s="253" t="s">
        <v>801</v>
      </c>
      <c r="F64" s="302">
        <v>1</v>
      </c>
      <c r="G64" s="381">
        <v>28000.2</v>
      </c>
      <c r="H64" s="354">
        <v>60</v>
      </c>
      <c r="I64" s="360">
        <v>466.67</v>
      </c>
      <c r="J64" s="301" t="s">
        <v>739</v>
      </c>
      <c r="K64" s="342" t="s">
        <v>739</v>
      </c>
      <c r="L64" s="353" t="s">
        <v>739</v>
      </c>
      <c r="M64" s="363" t="s">
        <v>739</v>
      </c>
      <c r="N64" s="370" t="s">
        <v>739</v>
      </c>
      <c r="O64" s="361" t="s">
        <v>739</v>
      </c>
      <c r="P64" s="390" t="s">
        <v>739</v>
      </c>
      <c r="Q64" s="362" t="s">
        <v>739</v>
      </c>
      <c r="R64" s="373" t="s">
        <v>739</v>
      </c>
      <c r="S64" s="383" t="s">
        <v>739</v>
      </c>
      <c r="T64" s="390" t="s">
        <v>739</v>
      </c>
      <c r="U64" s="362" t="s">
        <v>739</v>
      </c>
      <c r="V64" s="378">
        <v>1</v>
      </c>
      <c r="W64" s="383">
        <v>28000.2</v>
      </c>
      <c r="X64" s="390">
        <v>60</v>
      </c>
      <c r="Y64" s="363">
        <v>466.67</v>
      </c>
      <c r="Z64" s="398" t="s">
        <v>739</v>
      </c>
      <c r="AA64" s="381" t="s">
        <v>739</v>
      </c>
      <c r="AB64" s="393" t="s">
        <v>739</v>
      </c>
      <c r="AC64" s="360" t="s">
        <v>739</v>
      </c>
    </row>
    <row r="65" spans="1:29" x14ac:dyDescent="0.25">
      <c r="A65" s="241"/>
      <c r="B65" s="11" t="s">
        <v>768</v>
      </c>
      <c r="C65" s="253"/>
      <c r="D65" s="11" t="s">
        <v>769</v>
      </c>
      <c r="E65" s="253" t="s">
        <v>801</v>
      </c>
      <c r="F65" s="302">
        <v>5</v>
      </c>
      <c r="G65" s="381">
        <v>260278.22999999998</v>
      </c>
      <c r="H65" s="354">
        <v>471</v>
      </c>
      <c r="I65" s="360">
        <v>552.61</v>
      </c>
      <c r="J65" s="301" t="s">
        <v>739</v>
      </c>
      <c r="K65" s="342" t="s">
        <v>739</v>
      </c>
      <c r="L65" s="353" t="s">
        <v>739</v>
      </c>
      <c r="M65" s="363" t="s">
        <v>739</v>
      </c>
      <c r="N65" s="370">
        <v>1</v>
      </c>
      <c r="O65" s="361">
        <v>20783.43</v>
      </c>
      <c r="P65" s="390">
        <v>29</v>
      </c>
      <c r="Q65" s="362">
        <v>716.67</v>
      </c>
      <c r="R65" s="373">
        <v>1</v>
      </c>
      <c r="S65" s="383">
        <v>33600</v>
      </c>
      <c r="T65" s="390">
        <v>70</v>
      </c>
      <c r="U65" s="362">
        <v>480</v>
      </c>
      <c r="V65" s="378">
        <v>3</v>
      </c>
      <c r="W65" s="383">
        <v>205894.8</v>
      </c>
      <c r="X65" s="390">
        <v>372</v>
      </c>
      <c r="Y65" s="363">
        <v>553.48</v>
      </c>
      <c r="Z65" s="398" t="s">
        <v>739</v>
      </c>
      <c r="AA65" s="381" t="s">
        <v>739</v>
      </c>
      <c r="AB65" s="393" t="s">
        <v>739</v>
      </c>
      <c r="AC65" s="360" t="s">
        <v>739</v>
      </c>
    </row>
    <row r="66" spans="1:29" x14ac:dyDescent="0.25">
      <c r="A66" s="241"/>
      <c r="B66" s="11" t="s">
        <v>221</v>
      </c>
      <c r="C66" s="253"/>
      <c r="D66" s="11" t="s">
        <v>222</v>
      </c>
      <c r="E66" s="253" t="s">
        <v>801</v>
      </c>
      <c r="F66" s="302">
        <v>3</v>
      </c>
      <c r="G66" s="381">
        <v>271645.56</v>
      </c>
      <c r="H66" s="354">
        <v>509</v>
      </c>
      <c r="I66" s="360">
        <v>533.67999999999995</v>
      </c>
      <c r="J66" s="301" t="s">
        <v>739</v>
      </c>
      <c r="K66" s="342" t="s">
        <v>739</v>
      </c>
      <c r="L66" s="353" t="s">
        <v>739</v>
      </c>
      <c r="M66" s="363" t="s">
        <v>739</v>
      </c>
      <c r="N66" s="370" t="s">
        <v>739</v>
      </c>
      <c r="O66" s="361" t="s">
        <v>739</v>
      </c>
      <c r="P66" s="390" t="s">
        <v>739</v>
      </c>
      <c r="Q66" s="362" t="s">
        <v>739</v>
      </c>
      <c r="R66" s="373">
        <v>1</v>
      </c>
      <c r="S66" s="383">
        <v>179665.5</v>
      </c>
      <c r="T66" s="390">
        <v>350</v>
      </c>
      <c r="U66" s="362">
        <v>513.33000000000004</v>
      </c>
      <c r="V66" s="378">
        <v>2</v>
      </c>
      <c r="W66" s="383">
        <v>91980.06</v>
      </c>
      <c r="X66" s="390">
        <v>159</v>
      </c>
      <c r="Y66" s="363">
        <v>578.49</v>
      </c>
      <c r="Z66" s="398" t="s">
        <v>739</v>
      </c>
      <c r="AA66" s="381" t="s">
        <v>739</v>
      </c>
      <c r="AB66" s="393" t="s">
        <v>739</v>
      </c>
      <c r="AC66" s="360" t="s">
        <v>739</v>
      </c>
    </row>
    <row r="67" spans="1:29" x14ac:dyDescent="0.25">
      <c r="A67" s="241"/>
      <c r="B67" s="11" t="s">
        <v>223</v>
      </c>
      <c r="C67" s="253"/>
      <c r="D67" s="11" t="s">
        <v>224</v>
      </c>
      <c r="E67" s="253" t="s">
        <v>801</v>
      </c>
      <c r="F67" s="302">
        <v>5</v>
      </c>
      <c r="G67" s="381">
        <v>517557.02</v>
      </c>
      <c r="H67" s="354">
        <v>1106</v>
      </c>
      <c r="I67" s="360">
        <v>467.95</v>
      </c>
      <c r="J67" s="301" t="s">
        <v>739</v>
      </c>
      <c r="K67" s="342" t="s">
        <v>739</v>
      </c>
      <c r="L67" s="353" t="s">
        <v>739</v>
      </c>
      <c r="M67" s="363" t="s">
        <v>739</v>
      </c>
      <c r="N67" s="370">
        <v>1</v>
      </c>
      <c r="O67" s="361">
        <v>25300.11</v>
      </c>
      <c r="P67" s="390">
        <v>33</v>
      </c>
      <c r="Q67" s="362">
        <v>766.67</v>
      </c>
      <c r="R67" s="373">
        <v>2</v>
      </c>
      <c r="S67" s="383">
        <v>142454.10999999999</v>
      </c>
      <c r="T67" s="390">
        <v>233</v>
      </c>
      <c r="U67" s="362">
        <v>611.39</v>
      </c>
      <c r="V67" s="378">
        <v>2</v>
      </c>
      <c r="W67" s="383">
        <v>349802.8</v>
      </c>
      <c r="X67" s="390">
        <v>840</v>
      </c>
      <c r="Y67" s="363">
        <v>416.43</v>
      </c>
      <c r="Z67" s="398" t="s">
        <v>739</v>
      </c>
      <c r="AA67" s="381" t="s">
        <v>739</v>
      </c>
      <c r="AB67" s="393" t="s">
        <v>739</v>
      </c>
      <c r="AC67" s="360" t="s">
        <v>739</v>
      </c>
    </row>
    <row r="68" spans="1:29" x14ac:dyDescent="0.25">
      <c r="A68" s="241"/>
      <c r="B68" s="11" t="s">
        <v>779</v>
      </c>
      <c r="C68" s="253"/>
      <c r="D68" s="11" t="s">
        <v>780</v>
      </c>
      <c r="E68" s="253" t="s">
        <v>801</v>
      </c>
      <c r="F68" s="302">
        <v>3</v>
      </c>
      <c r="G68" s="381">
        <v>89950</v>
      </c>
      <c r="H68" s="354">
        <v>98</v>
      </c>
      <c r="I68" s="360">
        <v>917.86</v>
      </c>
      <c r="J68" s="301" t="s">
        <v>739</v>
      </c>
      <c r="K68" s="342" t="s">
        <v>739</v>
      </c>
      <c r="L68" s="353" t="s">
        <v>739</v>
      </c>
      <c r="M68" s="363" t="s">
        <v>739</v>
      </c>
      <c r="N68" s="370" t="s">
        <v>739</v>
      </c>
      <c r="O68" s="361" t="s">
        <v>739</v>
      </c>
      <c r="P68" s="390" t="s">
        <v>739</v>
      </c>
      <c r="Q68" s="362" t="s">
        <v>739</v>
      </c>
      <c r="R68" s="373" t="s">
        <v>739</v>
      </c>
      <c r="S68" s="383" t="s">
        <v>739</v>
      </c>
      <c r="T68" s="390" t="s">
        <v>739</v>
      </c>
      <c r="U68" s="362" t="s">
        <v>739</v>
      </c>
      <c r="V68" s="378">
        <v>3</v>
      </c>
      <c r="W68" s="383">
        <v>89950</v>
      </c>
      <c r="X68" s="390">
        <v>98</v>
      </c>
      <c r="Y68" s="363">
        <v>917.86</v>
      </c>
      <c r="Z68" s="398" t="s">
        <v>739</v>
      </c>
      <c r="AA68" s="381" t="s">
        <v>739</v>
      </c>
      <c r="AB68" s="393" t="s">
        <v>739</v>
      </c>
      <c r="AC68" s="360" t="s">
        <v>739</v>
      </c>
    </row>
    <row r="69" spans="1:29" x14ac:dyDescent="0.25">
      <c r="A69" s="241"/>
      <c r="B69" s="11" t="s">
        <v>94</v>
      </c>
      <c r="C69" s="253"/>
      <c r="D69" s="11" t="s">
        <v>819</v>
      </c>
      <c r="E69" s="253" t="s">
        <v>801</v>
      </c>
      <c r="F69" s="302">
        <v>2</v>
      </c>
      <c r="G69" s="381">
        <v>570232.71</v>
      </c>
      <c r="H69" s="354">
        <v>821</v>
      </c>
      <c r="I69" s="360">
        <v>694.56</v>
      </c>
      <c r="J69" s="301" t="s">
        <v>739</v>
      </c>
      <c r="K69" s="342" t="s">
        <v>739</v>
      </c>
      <c r="L69" s="353" t="s">
        <v>739</v>
      </c>
      <c r="M69" s="363" t="s">
        <v>739</v>
      </c>
      <c r="N69" s="370" t="s">
        <v>739</v>
      </c>
      <c r="O69" s="361" t="s">
        <v>739</v>
      </c>
      <c r="P69" s="390" t="s">
        <v>739</v>
      </c>
      <c r="Q69" s="362" t="s">
        <v>739</v>
      </c>
      <c r="R69" s="373">
        <v>1</v>
      </c>
      <c r="S69" s="383">
        <v>359082.70999999996</v>
      </c>
      <c r="T69" s="390">
        <v>573</v>
      </c>
      <c r="U69" s="362">
        <v>626.66999999999996</v>
      </c>
      <c r="V69" s="378">
        <v>1</v>
      </c>
      <c r="W69" s="383">
        <v>211150</v>
      </c>
      <c r="X69" s="390">
        <v>248</v>
      </c>
      <c r="Y69" s="363">
        <v>851.41</v>
      </c>
      <c r="Z69" s="398" t="s">
        <v>739</v>
      </c>
      <c r="AA69" s="381" t="s">
        <v>739</v>
      </c>
      <c r="AB69" s="393" t="s">
        <v>739</v>
      </c>
      <c r="AC69" s="360" t="s">
        <v>739</v>
      </c>
    </row>
    <row r="70" spans="1:29" x14ac:dyDescent="0.25">
      <c r="A70" s="241"/>
      <c r="B70" s="11" t="s">
        <v>226</v>
      </c>
      <c r="C70" s="253"/>
      <c r="D70" s="11" t="s">
        <v>227</v>
      </c>
      <c r="E70" s="253" t="s">
        <v>796</v>
      </c>
      <c r="F70" s="302">
        <v>2</v>
      </c>
      <c r="G70" s="381">
        <v>656655.48</v>
      </c>
      <c r="H70" s="354">
        <v>2448</v>
      </c>
      <c r="I70" s="360">
        <v>268.24</v>
      </c>
      <c r="J70" s="301" t="s">
        <v>739</v>
      </c>
      <c r="K70" s="342" t="s">
        <v>739</v>
      </c>
      <c r="L70" s="353" t="s">
        <v>739</v>
      </c>
      <c r="M70" s="363" t="s">
        <v>739</v>
      </c>
      <c r="N70" s="370">
        <v>1</v>
      </c>
      <c r="O70" s="361">
        <v>259669.8</v>
      </c>
      <c r="P70" s="390">
        <v>810</v>
      </c>
      <c r="Q70" s="362">
        <v>320.58</v>
      </c>
      <c r="R70" s="373" t="s">
        <v>739</v>
      </c>
      <c r="S70" s="383" t="s">
        <v>739</v>
      </c>
      <c r="T70" s="390" t="s">
        <v>739</v>
      </c>
      <c r="U70" s="362" t="s">
        <v>739</v>
      </c>
      <c r="V70" s="378">
        <v>1</v>
      </c>
      <c r="W70" s="383">
        <v>396985.68</v>
      </c>
      <c r="X70" s="390">
        <v>1638</v>
      </c>
      <c r="Y70" s="363">
        <v>242.36</v>
      </c>
      <c r="Z70" s="398" t="s">
        <v>739</v>
      </c>
      <c r="AA70" s="381" t="s">
        <v>739</v>
      </c>
      <c r="AB70" s="393" t="s">
        <v>739</v>
      </c>
      <c r="AC70" s="360" t="s">
        <v>739</v>
      </c>
    </row>
    <row r="71" spans="1:29" x14ac:dyDescent="0.25">
      <c r="A71" s="241"/>
      <c r="B71" s="11" t="s">
        <v>228</v>
      </c>
      <c r="C71" s="253"/>
      <c r="D71" s="11" t="s">
        <v>229</v>
      </c>
      <c r="E71" s="253" t="s">
        <v>797</v>
      </c>
      <c r="F71" s="302">
        <v>2</v>
      </c>
      <c r="G71" s="381">
        <v>1397556</v>
      </c>
      <c r="H71" s="354">
        <v>16200</v>
      </c>
      <c r="I71" s="360">
        <v>86.27</v>
      </c>
      <c r="J71" s="301" t="s">
        <v>739</v>
      </c>
      <c r="K71" s="342" t="s">
        <v>739</v>
      </c>
      <c r="L71" s="353" t="s">
        <v>739</v>
      </c>
      <c r="M71" s="363" t="s">
        <v>739</v>
      </c>
      <c r="N71" s="370">
        <v>1</v>
      </c>
      <c r="O71" s="361">
        <v>974380</v>
      </c>
      <c r="P71" s="390">
        <v>11000</v>
      </c>
      <c r="Q71" s="362">
        <v>88.58</v>
      </c>
      <c r="R71" s="373" t="s">
        <v>739</v>
      </c>
      <c r="S71" s="383" t="s">
        <v>739</v>
      </c>
      <c r="T71" s="390" t="s">
        <v>739</v>
      </c>
      <c r="U71" s="362" t="s">
        <v>739</v>
      </c>
      <c r="V71" s="378">
        <v>1</v>
      </c>
      <c r="W71" s="383">
        <v>423176</v>
      </c>
      <c r="X71" s="390">
        <v>5200</v>
      </c>
      <c r="Y71" s="363">
        <v>81.38</v>
      </c>
      <c r="Z71" s="398" t="s">
        <v>739</v>
      </c>
      <c r="AA71" s="381" t="s">
        <v>739</v>
      </c>
      <c r="AB71" s="393" t="s">
        <v>739</v>
      </c>
      <c r="AC71" s="360" t="s">
        <v>739</v>
      </c>
    </row>
    <row r="72" spans="1:29" x14ac:dyDescent="0.25">
      <c r="A72" s="241"/>
      <c r="B72" s="11" t="s">
        <v>230</v>
      </c>
      <c r="C72" s="253"/>
      <c r="D72" s="11" t="s">
        <v>820</v>
      </c>
      <c r="E72" s="253" t="s">
        <v>797</v>
      </c>
      <c r="F72" s="302">
        <v>1</v>
      </c>
      <c r="G72" s="381">
        <v>24705</v>
      </c>
      <c r="H72" s="354">
        <v>13500</v>
      </c>
      <c r="I72" s="360">
        <v>1.83</v>
      </c>
      <c r="J72" s="301" t="s">
        <v>739</v>
      </c>
      <c r="K72" s="342" t="s">
        <v>739</v>
      </c>
      <c r="L72" s="353" t="s">
        <v>739</v>
      </c>
      <c r="M72" s="363" t="s">
        <v>739</v>
      </c>
      <c r="N72" s="370">
        <v>1</v>
      </c>
      <c r="O72" s="361">
        <v>24705</v>
      </c>
      <c r="P72" s="390">
        <v>13500</v>
      </c>
      <c r="Q72" s="362">
        <v>1.83</v>
      </c>
      <c r="R72" s="373" t="s">
        <v>739</v>
      </c>
      <c r="S72" s="383" t="s">
        <v>739</v>
      </c>
      <c r="T72" s="390" t="s">
        <v>739</v>
      </c>
      <c r="U72" s="362" t="s">
        <v>739</v>
      </c>
      <c r="V72" s="378" t="s">
        <v>739</v>
      </c>
      <c r="W72" s="383" t="s">
        <v>739</v>
      </c>
      <c r="X72" s="390" t="s">
        <v>739</v>
      </c>
      <c r="Y72" s="363" t="s">
        <v>739</v>
      </c>
      <c r="Z72" s="398" t="s">
        <v>739</v>
      </c>
      <c r="AA72" s="381" t="s">
        <v>739</v>
      </c>
      <c r="AB72" s="393" t="s">
        <v>739</v>
      </c>
      <c r="AC72" s="360" t="s">
        <v>739</v>
      </c>
    </row>
    <row r="73" spans="1:29" x14ac:dyDescent="0.25">
      <c r="A73" s="241"/>
      <c r="B73" s="11" t="s">
        <v>18</v>
      </c>
      <c r="C73" s="253"/>
      <c r="D73" s="11" t="s">
        <v>821</v>
      </c>
      <c r="E73" s="253" t="s">
        <v>801</v>
      </c>
      <c r="F73" s="302">
        <v>39</v>
      </c>
      <c r="G73" s="381">
        <v>272234.2</v>
      </c>
      <c r="H73" s="354">
        <v>25255</v>
      </c>
      <c r="I73" s="360">
        <v>10.78</v>
      </c>
      <c r="J73" s="301">
        <v>3</v>
      </c>
      <c r="K73" s="342">
        <v>64740</v>
      </c>
      <c r="L73" s="353">
        <v>9793</v>
      </c>
      <c r="M73" s="363">
        <v>6.61</v>
      </c>
      <c r="N73" s="370">
        <v>7</v>
      </c>
      <c r="O73" s="361">
        <v>22270.1</v>
      </c>
      <c r="P73" s="390">
        <v>1657</v>
      </c>
      <c r="Q73" s="362">
        <v>13.44</v>
      </c>
      <c r="R73" s="373">
        <v>15</v>
      </c>
      <c r="S73" s="383">
        <v>58642.8</v>
      </c>
      <c r="T73" s="390">
        <v>3705</v>
      </c>
      <c r="U73" s="362">
        <v>15.83</v>
      </c>
      <c r="V73" s="378">
        <v>13</v>
      </c>
      <c r="W73" s="383">
        <v>122627</v>
      </c>
      <c r="X73" s="390">
        <v>9890</v>
      </c>
      <c r="Y73" s="363">
        <v>12.4</v>
      </c>
      <c r="Z73" s="398">
        <v>1</v>
      </c>
      <c r="AA73" s="381">
        <v>3954.3</v>
      </c>
      <c r="AB73" s="393">
        <v>210</v>
      </c>
      <c r="AC73" s="360">
        <v>18.829999999999998</v>
      </c>
    </row>
    <row r="74" spans="1:29" x14ac:dyDescent="0.25">
      <c r="A74" s="241"/>
      <c r="B74" s="11" t="s">
        <v>19</v>
      </c>
      <c r="C74" s="253"/>
      <c r="D74" s="11" t="s">
        <v>822</v>
      </c>
      <c r="E74" s="253" t="s">
        <v>797</v>
      </c>
      <c r="F74" s="302">
        <v>18</v>
      </c>
      <c r="G74" s="381">
        <v>371252.56999999995</v>
      </c>
      <c r="H74" s="354">
        <v>119451</v>
      </c>
      <c r="I74" s="360">
        <v>3.11</v>
      </c>
      <c r="J74" s="301">
        <v>1</v>
      </c>
      <c r="K74" s="342">
        <v>2986.5</v>
      </c>
      <c r="L74" s="353">
        <v>550</v>
      </c>
      <c r="M74" s="363">
        <v>5.43</v>
      </c>
      <c r="N74" s="370">
        <v>6</v>
      </c>
      <c r="O74" s="361">
        <v>144036.47</v>
      </c>
      <c r="P74" s="390">
        <v>54841</v>
      </c>
      <c r="Q74" s="362">
        <v>2.63</v>
      </c>
      <c r="R74" s="373">
        <v>2</v>
      </c>
      <c r="S74" s="383">
        <v>81802.5</v>
      </c>
      <c r="T74" s="390">
        <v>17950</v>
      </c>
      <c r="U74" s="362">
        <v>4.5599999999999996</v>
      </c>
      <c r="V74" s="378">
        <v>7</v>
      </c>
      <c r="W74" s="383">
        <v>106533.8</v>
      </c>
      <c r="X74" s="390">
        <v>34840</v>
      </c>
      <c r="Y74" s="363">
        <v>3.06</v>
      </c>
      <c r="Z74" s="398">
        <v>2</v>
      </c>
      <c r="AA74" s="381">
        <v>35893.300000000003</v>
      </c>
      <c r="AB74" s="393">
        <v>11270</v>
      </c>
      <c r="AC74" s="360">
        <v>3.18</v>
      </c>
    </row>
    <row r="75" spans="1:29" x14ac:dyDescent="0.25">
      <c r="A75" s="241"/>
      <c r="B75" s="11" t="s">
        <v>238</v>
      </c>
      <c r="C75" s="253"/>
      <c r="D75" s="11" t="s">
        <v>239</v>
      </c>
      <c r="E75" s="253" t="s">
        <v>797</v>
      </c>
      <c r="F75" s="302">
        <v>5</v>
      </c>
      <c r="G75" s="381">
        <v>114267.6</v>
      </c>
      <c r="H75" s="354">
        <v>31080</v>
      </c>
      <c r="I75" s="360">
        <v>3.68</v>
      </c>
      <c r="J75" s="301" t="s">
        <v>739</v>
      </c>
      <c r="K75" s="342" t="s">
        <v>739</v>
      </c>
      <c r="L75" s="353" t="s">
        <v>739</v>
      </c>
      <c r="M75" s="363" t="s">
        <v>739</v>
      </c>
      <c r="N75" s="370">
        <v>3</v>
      </c>
      <c r="O75" s="361">
        <v>51237.599999999999</v>
      </c>
      <c r="P75" s="390">
        <v>11080</v>
      </c>
      <c r="Q75" s="362">
        <v>4.62</v>
      </c>
      <c r="R75" s="373" t="s">
        <v>739</v>
      </c>
      <c r="S75" s="383" t="s">
        <v>739</v>
      </c>
      <c r="T75" s="390" t="s">
        <v>739</v>
      </c>
      <c r="U75" s="362" t="s">
        <v>739</v>
      </c>
      <c r="V75" s="378">
        <v>2</v>
      </c>
      <c r="W75" s="383">
        <v>63030</v>
      </c>
      <c r="X75" s="390">
        <v>20000</v>
      </c>
      <c r="Y75" s="363">
        <v>3.15</v>
      </c>
      <c r="Z75" s="398" t="s">
        <v>739</v>
      </c>
      <c r="AA75" s="381" t="s">
        <v>739</v>
      </c>
      <c r="AB75" s="393" t="s">
        <v>739</v>
      </c>
      <c r="AC75" s="360" t="s">
        <v>739</v>
      </c>
    </row>
    <row r="76" spans="1:29" x14ac:dyDescent="0.25">
      <c r="A76" s="241"/>
      <c r="B76" s="11" t="s">
        <v>240</v>
      </c>
      <c r="C76" s="253"/>
      <c r="D76" s="11" t="s">
        <v>241</v>
      </c>
      <c r="E76" s="253" t="s">
        <v>797</v>
      </c>
      <c r="F76" s="302">
        <v>2</v>
      </c>
      <c r="G76" s="381">
        <v>33304</v>
      </c>
      <c r="H76" s="354">
        <v>10300</v>
      </c>
      <c r="I76" s="360">
        <v>3.23</v>
      </c>
      <c r="J76" s="301" t="s">
        <v>739</v>
      </c>
      <c r="K76" s="342" t="s">
        <v>739</v>
      </c>
      <c r="L76" s="353" t="s">
        <v>739</v>
      </c>
      <c r="M76" s="363" t="s">
        <v>739</v>
      </c>
      <c r="N76" s="370">
        <v>1</v>
      </c>
      <c r="O76" s="361">
        <v>24904</v>
      </c>
      <c r="P76" s="390">
        <v>8800</v>
      </c>
      <c r="Q76" s="362">
        <v>2.83</v>
      </c>
      <c r="R76" s="373">
        <v>1</v>
      </c>
      <c r="S76" s="383">
        <v>8400</v>
      </c>
      <c r="T76" s="390">
        <v>1500</v>
      </c>
      <c r="U76" s="362">
        <v>5.6</v>
      </c>
      <c r="V76" s="378" t="s">
        <v>739</v>
      </c>
      <c r="W76" s="383" t="s">
        <v>739</v>
      </c>
      <c r="X76" s="390" t="s">
        <v>739</v>
      </c>
      <c r="Y76" s="363" t="s">
        <v>739</v>
      </c>
      <c r="Z76" s="398" t="s">
        <v>739</v>
      </c>
      <c r="AA76" s="381" t="s">
        <v>739</v>
      </c>
      <c r="AB76" s="393" t="s">
        <v>739</v>
      </c>
      <c r="AC76" s="360" t="s">
        <v>739</v>
      </c>
    </row>
    <row r="77" spans="1:29" x14ac:dyDescent="0.25">
      <c r="A77" s="241"/>
      <c r="B77" s="11" t="s">
        <v>242</v>
      </c>
      <c r="C77" s="253"/>
      <c r="D77" s="11" t="s">
        <v>243</v>
      </c>
      <c r="E77" s="253" t="s">
        <v>797</v>
      </c>
      <c r="F77" s="302">
        <v>8</v>
      </c>
      <c r="G77" s="381">
        <v>189760</v>
      </c>
      <c r="H77" s="354">
        <v>56550</v>
      </c>
      <c r="I77" s="360">
        <v>3.36</v>
      </c>
      <c r="J77" s="301" t="s">
        <v>739</v>
      </c>
      <c r="K77" s="342" t="s">
        <v>739</v>
      </c>
      <c r="L77" s="353" t="s">
        <v>739</v>
      </c>
      <c r="M77" s="363" t="s">
        <v>739</v>
      </c>
      <c r="N77" s="370" t="s">
        <v>739</v>
      </c>
      <c r="O77" s="361" t="s">
        <v>739</v>
      </c>
      <c r="P77" s="390" t="s">
        <v>739</v>
      </c>
      <c r="Q77" s="362" t="s">
        <v>739</v>
      </c>
      <c r="R77" s="373">
        <v>2</v>
      </c>
      <c r="S77" s="383">
        <v>29747</v>
      </c>
      <c r="T77" s="390">
        <v>7100</v>
      </c>
      <c r="U77" s="362">
        <v>4.1900000000000004</v>
      </c>
      <c r="V77" s="378">
        <v>6</v>
      </c>
      <c r="W77" s="383">
        <v>160013</v>
      </c>
      <c r="X77" s="390">
        <v>49450</v>
      </c>
      <c r="Y77" s="363">
        <v>3.24</v>
      </c>
      <c r="Z77" s="398" t="s">
        <v>739</v>
      </c>
      <c r="AA77" s="381" t="s">
        <v>739</v>
      </c>
      <c r="AB77" s="393" t="s">
        <v>739</v>
      </c>
      <c r="AC77" s="360" t="s">
        <v>739</v>
      </c>
    </row>
    <row r="78" spans="1:29" x14ac:dyDescent="0.25">
      <c r="A78" s="241"/>
      <c r="B78" s="11" t="s">
        <v>244</v>
      </c>
      <c r="C78" s="253"/>
      <c r="D78" s="11" t="s">
        <v>823</v>
      </c>
      <c r="E78" s="253" t="s">
        <v>797</v>
      </c>
      <c r="F78" s="302">
        <v>5</v>
      </c>
      <c r="G78" s="381">
        <v>37308.5</v>
      </c>
      <c r="H78" s="354">
        <v>4590</v>
      </c>
      <c r="I78" s="360">
        <v>8.1300000000000008</v>
      </c>
      <c r="J78" s="301" t="s">
        <v>739</v>
      </c>
      <c r="K78" s="342" t="s">
        <v>739</v>
      </c>
      <c r="L78" s="353" t="s">
        <v>739</v>
      </c>
      <c r="M78" s="363" t="s">
        <v>739</v>
      </c>
      <c r="N78" s="370">
        <v>4</v>
      </c>
      <c r="O78" s="361">
        <v>25696.799999999999</v>
      </c>
      <c r="P78" s="390">
        <v>3760</v>
      </c>
      <c r="Q78" s="362">
        <v>6.83</v>
      </c>
      <c r="R78" s="373" t="s">
        <v>739</v>
      </c>
      <c r="S78" s="383" t="s">
        <v>739</v>
      </c>
      <c r="T78" s="390" t="s">
        <v>739</v>
      </c>
      <c r="U78" s="362" t="s">
        <v>739</v>
      </c>
      <c r="V78" s="378">
        <v>1</v>
      </c>
      <c r="W78" s="383">
        <v>11611.7</v>
      </c>
      <c r="X78" s="390">
        <v>830</v>
      </c>
      <c r="Y78" s="363">
        <v>13.99</v>
      </c>
      <c r="Z78" s="398" t="s">
        <v>739</v>
      </c>
      <c r="AA78" s="381" t="s">
        <v>739</v>
      </c>
      <c r="AB78" s="393" t="s">
        <v>739</v>
      </c>
      <c r="AC78" s="360" t="s">
        <v>739</v>
      </c>
    </row>
    <row r="79" spans="1:29" x14ac:dyDescent="0.25">
      <c r="A79" s="241"/>
      <c r="B79" s="11" t="s">
        <v>124</v>
      </c>
      <c r="C79" s="253"/>
      <c r="D79" s="11" t="s">
        <v>824</v>
      </c>
      <c r="E79" s="253" t="s">
        <v>797</v>
      </c>
      <c r="F79" s="302">
        <v>15</v>
      </c>
      <c r="G79" s="381">
        <v>347734.6</v>
      </c>
      <c r="H79" s="354">
        <v>81515</v>
      </c>
      <c r="I79" s="360">
        <v>4.2699999999999996</v>
      </c>
      <c r="J79" s="301">
        <v>2</v>
      </c>
      <c r="K79" s="342">
        <v>7781.4</v>
      </c>
      <c r="L79" s="353">
        <v>1660</v>
      </c>
      <c r="M79" s="363">
        <v>4.6900000000000004</v>
      </c>
      <c r="N79" s="370">
        <v>2</v>
      </c>
      <c r="O79" s="361">
        <v>72406.399999999994</v>
      </c>
      <c r="P79" s="390">
        <v>18720</v>
      </c>
      <c r="Q79" s="362">
        <v>3.87</v>
      </c>
      <c r="R79" s="373">
        <v>4</v>
      </c>
      <c r="S79" s="383">
        <v>23290</v>
      </c>
      <c r="T79" s="390">
        <v>4650</v>
      </c>
      <c r="U79" s="362">
        <v>5.01</v>
      </c>
      <c r="V79" s="378">
        <v>7</v>
      </c>
      <c r="W79" s="383">
        <v>244256.8</v>
      </c>
      <c r="X79" s="390">
        <v>56485</v>
      </c>
      <c r="Y79" s="363">
        <v>4.32</v>
      </c>
      <c r="Z79" s="398" t="s">
        <v>739</v>
      </c>
      <c r="AA79" s="381" t="s">
        <v>739</v>
      </c>
      <c r="AB79" s="393" t="s">
        <v>739</v>
      </c>
      <c r="AC79" s="360" t="s">
        <v>739</v>
      </c>
    </row>
    <row r="80" spans="1:29" x14ac:dyDescent="0.25">
      <c r="A80" s="241"/>
      <c r="B80" s="11" t="s">
        <v>0</v>
      </c>
      <c r="C80" s="253"/>
      <c r="D80" s="11" t="s">
        <v>825</v>
      </c>
      <c r="E80" s="253" t="s">
        <v>797</v>
      </c>
      <c r="F80" s="302">
        <v>20</v>
      </c>
      <c r="G80" s="381">
        <v>404109.86</v>
      </c>
      <c r="H80" s="354">
        <v>133063</v>
      </c>
      <c r="I80" s="360">
        <v>3.04</v>
      </c>
      <c r="J80" s="301" t="s">
        <v>739</v>
      </c>
      <c r="K80" s="342" t="s">
        <v>739</v>
      </c>
      <c r="L80" s="353" t="s">
        <v>739</v>
      </c>
      <c r="M80" s="363" t="s">
        <v>739</v>
      </c>
      <c r="N80" s="370">
        <v>2</v>
      </c>
      <c r="O80" s="361">
        <v>16405</v>
      </c>
      <c r="P80" s="390">
        <v>4100</v>
      </c>
      <c r="Q80" s="362">
        <v>4</v>
      </c>
      <c r="R80" s="373">
        <v>8</v>
      </c>
      <c r="S80" s="383">
        <v>73397.16</v>
      </c>
      <c r="T80" s="390">
        <v>7628</v>
      </c>
      <c r="U80" s="362">
        <v>9.6199999999999992</v>
      </c>
      <c r="V80" s="378">
        <v>9</v>
      </c>
      <c r="W80" s="383">
        <v>296604.69999999995</v>
      </c>
      <c r="X80" s="390">
        <v>115035</v>
      </c>
      <c r="Y80" s="363">
        <v>2.58</v>
      </c>
      <c r="Z80" s="398">
        <v>1</v>
      </c>
      <c r="AA80" s="381">
        <v>17703</v>
      </c>
      <c r="AB80" s="393">
        <v>6300</v>
      </c>
      <c r="AC80" s="360">
        <v>2.81</v>
      </c>
    </row>
    <row r="81" spans="1:29" x14ac:dyDescent="0.25">
      <c r="A81" s="241"/>
      <c r="B81" s="11" t="s">
        <v>22</v>
      </c>
      <c r="C81" s="253"/>
      <c r="D81" s="11" t="s">
        <v>21</v>
      </c>
      <c r="E81" s="253" t="s">
        <v>801</v>
      </c>
      <c r="F81" s="302">
        <v>11</v>
      </c>
      <c r="G81" s="381">
        <v>169760.58000000002</v>
      </c>
      <c r="H81" s="354">
        <v>9914</v>
      </c>
      <c r="I81" s="360">
        <v>17.12</v>
      </c>
      <c r="J81" s="301" t="s">
        <v>739</v>
      </c>
      <c r="K81" s="342" t="s">
        <v>739</v>
      </c>
      <c r="L81" s="353" t="s">
        <v>739</v>
      </c>
      <c r="M81" s="363" t="s">
        <v>739</v>
      </c>
      <c r="N81" s="370">
        <v>3</v>
      </c>
      <c r="O81" s="361">
        <v>16526.7</v>
      </c>
      <c r="P81" s="390">
        <v>990</v>
      </c>
      <c r="Q81" s="362">
        <v>16.690000000000001</v>
      </c>
      <c r="R81" s="373">
        <v>3</v>
      </c>
      <c r="S81" s="383">
        <v>41666</v>
      </c>
      <c r="T81" s="390">
        <v>2440</v>
      </c>
      <c r="U81" s="362">
        <v>17.079999999999998</v>
      </c>
      <c r="V81" s="378">
        <v>5</v>
      </c>
      <c r="W81" s="383">
        <v>111567.87999999999</v>
      </c>
      <c r="X81" s="390">
        <v>6484</v>
      </c>
      <c r="Y81" s="363">
        <v>17.21</v>
      </c>
      <c r="Z81" s="398" t="s">
        <v>739</v>
      </c>
      <c r="AA81" s="381" t="s">
        <v>739</v>
      </c>
      <c r="AB81" s="393" t="s">
        <v>739</v>
      </c>
      <c r="AC81" s="360" t="s">
        <v>739</v>
      </c>
    </row>
    <row r="82" spans="1:29" x14ac:dyDescent="0.25">
      <c r="A82" s="241"/>
      <c r="B82" s="11" t="s">
        <v>248</v>
      </c>
      <c r="C82" s="253"/>
      <c r="D82" s="11" t="s">
        <v>171</v>
      </c>
      <c r="E82" s="253" t="s">
        <v>826</v>
      </c>
      <c r="F82" s="302">
        <v>8</v>
      </c>
      <c r="G82" s="381">
        <v>203488.71000000002</v>
      </c>
      <c r="H82" s="354">
        <v>187.64</v>
      </c>
      <c r="I82" s="360">
        <v>1084.46</v>
      </c>
      <c r="J82" s="301">
        <v>1</v>
      </c>
      <c r="K82" s="342">
        <v>50911.39</v>
      </c>
      <c r="L82" s="353">
        <v>58.8</v>
      </c>
      <c r="M82" s="363">
        <v>865.84</v>
      </c>
      <c r="N82" s="370">
        <v>1</v>
      </c>
      <c r="O82" s="361">
        <v>14849</v>
      </c>
      <c r="P82" s="390">
        <v>4.79</v>
      </c>
      <c r="Q82" s="362">
        <v>3100</v>
      </c>
      <c r="R82" s="373">
        <v>3</v>
      </c>
      <c r="S82" s="383">
        <v>20019.21</v>
      </c>
      <c r="T82" s="390">
        <v>10.25</v>
      </c>
      <c r="U82" s="362">
        <v>1953.09</v>
      </c>
      <c r="V82" s="378">
        <v>1</v>
      </c>
      <c r="W82" s="383">
        <v>70188.73</v>
      </c>
      <c r="X82" s="390">
        <v>81.3</v>
      </c>
      <c r="Y82" s="363">
        <v>863.33</v>
      </c>
      <c r="Z82" s="398">
        <v>2</v>
      </c>
      <c r="AA82" s="381">
        <v>47520.38</v>
      </c>
      <c r="AB82" s="393">
        <v>32.5</v>
      </c>
      <c r="AC82" s="360">
        <v>1462.17</v>
      </c>
    </row>
    <row r="83" spans="1:29" s="299" customFormat="1" x14ac:dyDescent="0.25">
      <c r="A83" s="298"/>
      <c r="B83" s="11" t="s">
        <v>88</v>
      </c>
      <c r="C83" s="253"/>
      <c r="D83" s="11" t="s">
        <v>87</v>
      </c>
      <c r="E83" s="253" t="s">
        <v>826</v>
      </c>
      <c r="F83" s="302">
        <v>27</v>
      </c>
      <c r="G83" s="381">
        <v>356323.96</v>
      </c>
      <c r="H83" s="354">
        <v>351.20000000000005</v>
      </c>
      <c r="I83" s="360">
        <v>1014.59</v>
      </c>
      <c r="J83" s="301" t="s">
        <v>739</v>
      </c>
      <c r="K83" s="342" t="s">
        <v>739</v>
      </c>
      <c r="L83" s="353" t="s">
        <v>739</v>
      </c>
      <c r="M83" s="363" t="s">
        <v>739</v>
      </c>
      <c r="N83" s="370">
        <v>4</v>
      </c>
      <c r="O83" s="361">
        <v>38043.31</v>
      </c>
      <c r="P83" s="390">
        <v>27.619999999999997</v>
      </c>
      <c r="Q83" s="362">
        <v>1377.38</v>
      </c>
      <c r="R83" s="373">
        <v>10</v>
      </c>
      <c r="S83" s="383">
        <v>102453.88</v>
      </c>
      <c r="T83" s="390">
        <v>64.670000000000016</v>
      </c>
      <c r="U83" s="362">
        <v>1584.26</v>
      </c>
      <c r="V83" s="378">
        <v>12</v>
      </c>
      <c r="W83" s="383">
        <v>214669.43000000002</v>
      </c>
      <c r="X83" s="390">
        <v>258.35000000000002</v>
      </c>
      <c r="Y83" s="363">
        <v>830.92</v>
      </c>
      <c r="Z83" s="398">
        <v>1</v>
      </c>
      <c r="AA83" s="381">
        <v>1157.3399999999999</v>
      </c>
      <c r="AB83" s="393">
        <v>0.56000000000000005</v>
      </c>
      <c r="AC83" s="360">
        <v>2066.6799999999998</v>
      </c>
    </row>
    <row r="84" spans="1:29" ht="18.75" customHeight="1" x14ac:dyDescent="0.25">
      <c r="A84" s="241"/>
      <c r="B84" s="11" t="s">
        <v>249</v>
      </c>
      <c r="C84" s="253"/>
      <c r="D84" s="11" t="s">
        <v>250</v>
      </c>
      <c r="E84" s="253" t="s">
        <v>826</v>
      </c>
      <c r="F84" s="302">
        <v>7</v>
      </c>
      <c r="G84" s="381">
        <v>240690.38</v>
      </c>
      <c r="H84" s="354">
        <v>47.06</v>
      </c>
      <c r="I84" s="360">
        <v>5114.54</v>
      </c>
      <c r="J84" s="301">
        <v>1</v>
      </c>
      <c r="K84" s="342">
        <v>13777.16</v>
      </c>
      <c r="L84" s="353">
        <v>0.5</v>
      </c>
      <c r="M84" s="363">
        <v>27554.32</v>
      </c>
      <c r="N84" s="370" t="s">
        <v>739</v>
      </c>
      <c r="O84" s="361" t="s">
        <v>739</v>
      </c>
      <c r="P84" s="390" t="s">
        <v>739</v>
      </c>
      <c r="Q84" s="362" t="s">
        <v>739</v>
      </c>
      <c r="R84" s="373" t="s">
        <v>739</v>
      </c>
      <c r="S84" s="383" t="s">
        <v>739</v>
      </c>
      <c r="T84" s="390" t="s">
        <v>739</v>
      </c>
      <c r="U84" s="362" t="s">
        <v>739</v>
      </c>
      <c r="V84" s="378">
        <v>4</v>
      </c>
      <c r="W84" s="383">
        <v>70280.26999999999</v>
      </c>
      <c r="X84" s="390">
        <v>7.6</v>
      </c>
      <c r="Y84" s="363">
        <v>9247.4</v>
      </c>
      <c r="Z84" s="398">
        <v>2</v>
      </c>
      <c r="AA84" s="385">
        <v>156632.95000000001</v>
      </c>
      <c r="AB84" s="395">
        <v>38.96</v>
      </c>
      <c r="AC84" s="364">
        <v>4020.35</v>
      </c>
    </row>
    <row r="85" spans="1:29" s="299" customFormat="1" x14ac:dyDescent="0.25">
      <c r="A85" s="298"/>
      <c r="B85" s="11" t="s">
        <v>251</v>
      </c>
      <c r="C85" s="253"/>
      <c r="D85" s="11" t="s">
        <v>252</v>
      </c>
      <c r="E85" s="253" t="s">
        <v>797</v>
      </c>
      <c r="F85" s="302">
        <v>9</v>
      </c>
      <c r="G85" s="381">
        <v>186168</v>
      </c>
      <c r="H85" s="354">
        <v>386060</v>
      </c>
      <c r="I85" s="360">
        <v>0.48</v>
      </c>
      <c r="J85" s="301" t="s">
        <v>739</v>
      </c>
      <c r="K85" s="342" t="s">
        <v>739</v>
      </c>
      <c r="L85" s="353" t="s">
        <v>739</v>
      </c>
      <c r="M85" s="363" t="s">
        <v>739</v>
      </c>
      <c r="N85" s="370">
        <v>2</v>
      </c>
      <c r="O85" s="361">
        <v>28719</v>
      </c>
      <c r="P85" s="390">
        <v>60700</v>
      </c>
      <c r="Q85" s="362">
        <v>0.47</v>
      </c>
      <c r="R85" s="373" t="s">
        <v>739</v>
      </c>
      <c r="S85" s="383" t="s">
        <v>739</v>
      </c>
      <c r="T85" s="390" t="s">
        <v>739</v>
      </c>
      <c r="U85" s="362" t="s">
        <v>739</v>
      </c>
      <c r="V85" s="378">
        <v>7</v>
      </c>
      <c r="W85" s="383">
        <v>157449</v>
      </c>
      <c r="X85" s="390">
        <v>325360</v>
      </c>
      <c r="Y85" s="363">
        <v>0.48</v>
      </c>
      <c r="Z85" s="398"/>
      <c r="AA85" s="381"/>
      <c r="AB85" s="393"/>
      <c r="AC85" s="360"/>
    </row>
    <row r="86" spans="1:29" x14ac:dyDescent="0.25">
      <c r="A86" s="241"/>
      <c r="B86" s="11" t="s">
        <v>255</v>
      </c>
      <c r="C86" s="253"/>
      <c r="D86" s="11" t="s">
        <v>253</v>
      </c>
      <c r="E86" s="253" t="s">
        <v>796</v>
      </c>
      <c r="F86" s="302">
        <v>3</v>
      </c>
      <c r="G86" s="381">
        <v>26699</v>
      </c>
      <c r="H86" s="354">
        <v>1350</v>
      </c>
      <c r="I86" s="360">
        <v>19.78</v>
      </c>
      <c r="J86" s="301" t="s">
        <v>739</v>
      </c>
      <c r="K86" s="342" t="s">
        <v>739</v>
      </c>
      <c r="L86" s="353" t="s">
        <v>739</v>
      </c>
      <c r="M86" s="363" t="s">
        <v>739</v>
      </c>
      <c r="N86" s="370" t="s">
        <v>739</v>
      </c>
      <c r="O86" s="361" t="s">
        <v>739</v>
      </c>
      <c r="P86" s="390" t="s">
        <v>739</v>
      </c>
      <c r="Q86" s="362" t="s">
        <v>739</v>
      </c>
      <c r="R86" s="373">
        <v>1</v>
      </c>
      <c r="S86" s="383">
        <v>4816.1000000000004</v>
      </c>
      <c r="T86" s="390">
        <v>170</v>
      </c>
      <c r="U86" s="362">
        <v>28.33</v>
      </c>
      <c r="V86" s="378">
        <v>2</v>
      </c>
      <c r="W86" s="383">
        <v>21882.9</v>
      </c>
      <c r="X86" s="390">
        <v>1180</v>
      </c>
      <c r="Y86" s="363">
        <v>18.54</v>
      </c>
      <c r="Z86" s="398"/>
      <c r="AA86" s="381"/>
      <c r="AB86" s="393"/>
      <c r="AC86" s="360"/>
    </row>
    <row r="87" spans="1:29" x14ac:dyDescent="0.25">
      <c r="A87" s="241"/>
      <c r="B87" s="11" t="s">
        <v>256</v>
      </c>
      <c r="C87" s="253"/>
      <c r="D87" s="11" t="s">
        <v>254</v>
      </c>
      <c r="E87" s="253" t="s">
        <v>796</v>
      </c>
      <c r="F87" s="302">
        <v>3</v>
      </c>
      <c r="G87" s="381">
        <v>5206.7000000000007</v>
      </c>
      <c r="H87" s="354">
        <v>120</v>
      </c>
      <c r="I87" s="360">
        <v>43.39</v>
      </c>
      <c r="J87" s="301" t="s">
        <v>739</v>
      </c>
      <c r="K87" s="342" t="s">
        <v>739</v>
      </c>
      <c r="L87" s="353" t="s">
        <v>739</v>
      </c>
      <c r="M87" s="363" t="s">
        <v>739</v>
      </c>
      <c r="N87" s="370" t="s">
        <v>739</v>
      </c>
      <c r="O87" s="361" t="s">
        <v>739</v>
      </c>
      <c r="P87" s="390" t="s">
        <v>739</v>
      </c>
      <c r="Q87" s="362" t="s">
        <v>739</v>
      </c>
      <c r="R87" s="373">
        <v>1</v>
      </c>
      <c r="S87" s="383">
        <v>849.9</v>
      </c>
      <c r="T87" s="390">
        <v>30</v>
      </c>
      <c r="U87" s="362">
        <v>28.33</v>
      </c>
      <c r="V87" s="378">
        <v>2</v>
      </c>
      <c r="W87" s="383">
        <v>4356.8</v>
      </c>
      <c r="X87" s="390">
        <v>90</v>
      </c>
      <c r="Y87" s="363">
        <v>48.41</v>
      </c>
      <c r="Z87" s="398"/>
      <c r="AA87" s="381"/>
      <c r="AB87" s="393"/>
      <c r="AC87" s="360"/>
    </row>
    <row r="88" spans="1:29" x14ac:dyDescent="0.25">
      <c r="A88" s="241"/>
      <c r="B88" s="11" t="s">
        <v>257</v>
      </c>
      <c r="C88" s="253"/>
      <c r="D88" s="11" t="s">
        <v>258</v>
      </c>
      <c r="E88" s="253" t="s">
        <v>796</v>
      </c>
      <c r="F88" s="302">
        <v>3</v>
      </c>
      <c r="G88" s="381">
        <v>29671</v>
      </c>
      <c r="H88" s="354">
        <v>820</v>
      </c>
      <c r="I88" s="360">
        <v>36.18</v>
      </c>
      <c r="J88" s="301" t="s">
        <v>739</v>
      </c>
      <c r="K88" s="342" t="s">
        <v>739</v>
      </c>
      <c r="L88" s="353" t="s">
        <v>739</v>
      </c>
      <c r="M88" s="363" t="s">
        <v>739</v>
      </c>
      <c r="N88" s="370">
        <v>1</v>
      </c>
      <c r="O88" s="361">
        <v>14630.7</v>
      </c>
      <c r="P88" s="390">
        <v>210</v>
      </c>
      <c r="Q88" s="362">
        <v>69.67</v>
      </c>
      <c r="R88" s="373">
        <v>1</v>
      </c>
      <c r="S88" s="383">
        <v>6160</v>
      </c>
      <c r="T88" s="390">
        <v>220</v>
      </c>
      <c r="U88" s="362">
        <v>28</v>
      </c>
      <c r="V88" s="378">
        <v>1</v>
      </c>
      <c r="W88" s="383">
        <v>8880.2999999999993</v>
      </c>
      <c r="X88" s="390">
        <v>390</v>
      </c>
      <c r="Y88" s="363">
        <v>22.77</v>
      </c>
      <c r="Z88" s="398"/>
      <c r="AA88" s="381"/>
      <c r="AB88" s="393"/>
      <c r="AC88" s="360"/>
    </row>
    <row r="89" spans="1:29" x14ac:dyDescent="0.25">
      <c r="A89" s="241"/>
      <c r="B89" s="11" t="s">
        <v>259</v>
      </c>
      <c r="C89" s="253"/>
      <c r="D89" s="11" t="s">
        <v>828</v>
      </c>
      <c r="E89" s="253" t="s">
        <v>796</v>
      </c>
      <c r="F89" s="302">
        <v>3</v>
      </c>
      <c r="G89" s="381">
        <v>35916.199999999997</v>
      </c>
      <c r="H89" s="354">
        <v>220</v>
      </c>
      <c r="I89" s="360">
        <v>163.26</v>
      </c>
      <c r="J89" s="301" t="s">
        <v>739</v>
      </c>
      <c r="K89" s="342" t="s">
        <v>739</v>
      </c>
      <c r="L89" s="353" t="s">
        <v>739</v>
      </c>
      <c r="M89" s="363" t="s">
        <v>739</v>
      </c>
      <c r="N89" s="370">
        <v>1</v>
      </c>
      <c r="O89" s="361">
        <v>20567</v>
      </c>
      <c r="P89" s="390">
        <v>100</v>
      </c>
      <c r="Q89" s="362">
        <v>205.67</v>
      </c>
      <c r="R89" s="373">
        <v>1</v>
      </c>
      <c r="S89" s="383">
        <v>1025</v>
      </c>
      <c r="T89" s="390">
        <v>10</v>
      </c>
      <c r="U89" s="362">
        <v>102.5</v>
      </c>
      <c r="V89" s="378">
        <v>1</v>
      </c>
      <c r="W89" s="383">
        <v>14324.2</v>
      </c>
      <c r="X89" s="390">
        <v>110</v>
      </c>
      <c r="Y89" s="363">
        <v>130.22</v>
      </c>
      <c r="Z89" s="398"/>
      <c r="AA89" s="381"/>
      <c r="AB89" s="393"/>
      <c r="AC89" s="360"/>
    </row>
    <row r="90" spans="1:29" x14ac:dyDescent="0.25">
      <c r="A90" s="241"/>
      <c r="B90" s="11" t="s">
        <v>261</v>
      </c>
      <c r="C90" s="253"/>
      <c r="D90" s="11" t="s">
        <v>905</v>
      </c>
      <c r="E90" s="253" t="s">
        <v>796</v>
      </c>
      <c r="F90" s="302">
        <v>3</v>
      </c>
      <c r="G90" s="381">
        <v>719800.5</v>
      </c>
      <c r="H90" s="354">
        <v>12630</v>
      </c>
      <c r="I90" s="360">
        <v>56.99</v>
      </c>
      <c r="J90" s="301" t="s">
        <v>739</v>
      </c>
      <c r="K90" s="342" t="s">
        <v>739</v>
      </c>
      <c r="L90" s="353" t="s">
        <v>739</v>
      </c>
      <c r="M90" s="363" t="s">
        <v>739</v>
      </c>
      <c r="N90" s="370">
        <v>2</v>
      </c>
      <c r="O90" s="361">
        <v>688558.8</v>
      </c>
      <c r="P90" s="390">
        <v>12360</v>
      </c>
      <c r="Q90" s="362">
        <v>55.71</v>
      </c>
      <c r="R90" s="373" t="s">
        <v>739</v>
      </c>
      <c r="S90" s="383" t="s">
        <v>739</v>
      </c>
      <c r="T90" s="390" t="s">
        <v>739</v>
      </c>
      <c r="U90" s="362" t="s">
        <v>739</v>
      </c>
      <c r="V90" s="378">
        <v>1</v>
      </c>
      <c r="W90" s="383">
        <v>31241.7</v>
      </c>
      <c r="X90" s="390">
        <v>270</v>
      </c>
      <c r="Y90" s="363">
        <v>115.71</v>
      </c>
      <c r="Z90" s="398"/>
      <c r="AA90" s="381"/>
      <c r="AB90" s="393"/>
      <c r="AC90" s="360"/>
    </row>
    <row r="91" spans="1:29" x14ac:dyDescent="0.25">
      <c r="A91" s="241"/>
      <c r="B91" s="11" t="s">
        <v>266</v>
      </c>
      <c r="C91" s="253"/>
      <c r="D91" s="11" t="s">
        <v>263</v>
      </c>
      <c r="E91" s="253" t="s">
        <v>801</v>
      </c>
      <c r="F91" s="302">
        <v>1</v>
      </c>
      <c r="G91" s="381">
        <v>89230.8</v>
      </c>
      <c r="H91" s="354">
        <v>36.57</v>
      </c>
      <c r="I91" s="360">
        <v>2440</v>
      </c>
      <c r="J91" s="301" t="s">
        <v>739</v>
      </c>
      <c r="K91" s="342" t="s">
        <v>739</v>
      </c>
      <c r="L91" s="353" t="s">
        <v>739</v>
      </c>
      <c r="M91" s="363" t="s">
        <v>739</v>
      </c>
      <c r="N91" s="370">
        <v>1</v>
      </c>
      <c r="O91" s="361">
        <v>89230.8</v>
      </c>
      <c r="P91" s="390">
        <v>36.57</v>
      </c>
      <c r="Q91" s="362">
        <v>2440</v>
      </c>
      <c r="R91" s="373" t="s">
        <v>739</v>
      </c>
      <c r="S91" s="383" t="s">
        <v>739</v>
      </c>
      <c r="T91" s="390" t="s">
        <v>739</v>
      </c>
      <c r="U91" s="362" t="s">
        <v>739</v>
      </c>
      <c r="V91" s="378" t="s">
        <v>739</v>
      </c>
      <c r="W91" s="383" t="s">
        <v>739</v>
      </c>
      <c r="X91" s="390" t="s">
        <v>739</v>
      </c>
      <c r="Y91" s="363" t="s">
        <v>739</v>
      </c>
      <c r="Z91" s="398"/>
      <c r="AA91" s="381"/>
      <c r="AB91" s="393"/>
      <c r="AC91" s="360"/>
    </row>
    <row r="92" spans="1:29" x14ac:dyDescent="0.25">
      <c r="A92" s="241"/>
      <c r="B92" s="11" t="s">
        <v>267</v>
      </c>
      <c r="C92" s="253"/>
      <c r="D92" s="11" t="s">
        <v>264</v>
      </c>
      <c r="E92" s="253" t="s">
        <v>801</v>
      </c>
      <c r="F92" s="302">
        <v>1</v>
      </c>
      <c r="G92" s="381">
        <v>37080.879999999997</v>
      </c>
      <c r="H92" s="354">
        <v>36.57</v>
      </c>
      <c r="I92" s="360">
        <v>1013.97</v>
      </c>
      <c r="J92" s="301" t="s">
        <v>739</v>
      </c>
      <c r="K92" s="342" t="s">
        <v>739</v>
      </c>
      <c r="L92" s="353" t="s">
        <v>739</v>
      </c>
      <c r="M92" s="363" t="s">
        <v>739</v>
      </c>
      <c r="N92" s="370">
        <v>1</v>
      </c>
      <c r="O92" s="361">
        <v>37080.879999999997</v>
      </c>
      <c r="P92" s="390">
        <v>36.57</v>
      </c>
      <c r="Q92" s="362">
        <v>1013.97</v>
      </c>
      <c r="R92" s="373" t="s">
        <v>739</v>
      </c>
      <c r="S92" s="383" t="s">
        <v>739</v>
      </c>
      <c r="T92" s="390" t="s">
        <v>739</v>
      </c>
      <c r="U92" s="362" t="s">
        <v>739</v>
      </c>
      <c r="V92" s="378" t="s">
        <v>739</v>
      </c>
      <c r="W92" s="383" t="s">
        <v>739</v>
      </c>
      <c r="X92" s="390" t="s">
        <v>739</v>
      </c>
      <c r="Y92" s="363" t="s">
        <v>739</v>
      </c>
      <c r="Z92" s="398"/>
      <c r="AA92" s="381"/>
      <c r="AB92" s="393"/>
      <c r="AC92" s="360"/>
    </row>
    <row r="93" spans="1:29" x14ac:dyDescent="0.25">
      <c r="A93" s="241"/>
      <c r="B93" s="11" t="s">
        <v>268</v>
      </c>
      <c r="C93" s="253"/>
      <c r="D93" s="11" t="s">
        <v>269</v>
      </c>
      <c r="E93" s="253" t="s">
        <v>801</v>
      </c>
      <c r="F93" s="302">
        <v>2</v>
      </c>
      <c r="G93" s="381">
        <v>158470.68</v>
      </c>
      <c r="H93" s="354">
        <v>133</v>
      </c>
      <c r="I93" s="360">
        <v>1191.51</v>
      </c>
      <c r="J93" s="301" t="s">
        <v>739</v>
      </c>
      <c r="K93" s="342" t="s">
        <v>739</v>
      </c>
      <c r="L93" s="353" t="s">
        <v>739</v>
      </c>
      <c r="M93" s="363" t="s">
        <v>739</v>
      </c>
      <c r="N93" s="370">
        <v>1</v>
      </c>
      <c r="O93" s="361">
        <v>22618.880000000001</v>
      </c>
      <c r="P93" s="390">
        <v>41</v>
      </c>
      <c r="Q93" s="362">
        <v>551.67999999999995</v>
      </c>
      <c r="R93" s="373" t="s">
        <v>739</v>
      </c>
      <c r="S93" s="383" t="s">
        <v>739</v>
      </c>
      <c r="T93" s="390" t="s">
        <v>739</v>
      </c>
      <c r="U93" s="362" t="s">
        <v>739</v>
      </c>
      <c r="V93" s="378">
        <v>1</v>
      </c>
      <c r="W93" s="383">
        <v>135851.79999999999</v>
      </c>
      <c r="X93" s="390">
        <v>92</v>
      </c>
      <c r="Y93" s="363">
        <v>1476.65</v>
      </c>
      <c r="Z93" s="398"/>
      <c r="AA93" s="381"/>
      <c r="AB93" s="393"/>
      <c r="AC93" s="360"/>
    </row>
    <row r="94" spans="1:29" x14ac:dyDescent="0.25">
      <c r="A94" s="241"/>
      <c r="B94" s="11" t="s">
        <v>270</v>
      </c>
      <c r="C94" s="253"/>
      <c r="D94" s="11" t="s">
        <v>265</v>
      </c>
      <c r="E94" s="253" t="s">
        <v>801</v>
      </c>
      <c r="F94" s="302">
        <v>2</v>
      </c>
      <c r="G94" s="381">
        <v>66347.34</v>
      </c>
      <c r="H94" s="354">
        <v>133</v>
      </c>
      <c r="I94" s="360">
        <v>498.85</v>
      </c>
      <c r="J94" s="301" t="s">
        <v>739</v>
      </c>
      <c r="K94" s="342" t="s">
        <v>739</v>
      </c>
      <c r="L94" s="353" t="s">
        <v>739</v>
      </c>
      <c r="M94" s="363" t="s">
        <v>739</v>
      </c>
      <c r="N94" s="370">
        <v>1</v>
      </c>
      <c r="O94" s="361">
        <v>4642.0200000000004</v>
      </c>
      <c r="P94" s="390">
        <v>41</v>
      </c>
      <c r="Q94" s="362">
        <v>113.22</v>
      </c>
      <c r="R94" s="373" t="s">
        <v>739</v>
      </c>
      <c r="S94" s="383" t="s">
        <v>739</v>
      </c>
      <c r="T94" s="390" t="s">
        <v>739</v>
      </c>
      <c r="U94" s="362" t="s">
        <v>739</v>
      </c>
      <c r="V94" s="378">
        <v>1</v>
      </c>
      <c r="W94" s="383">
        <v>61705.32</v>
      </c>
      <c r="X94" s="390">
        <v>92</v>
      </c>
      <c r="Y94" s="363">
        <v>670.71</v>
      </c>
      <c r="Z94" s="398"/>
      <c r="AA94" s="381"/>
      <c r="AB94" s="393"/>
      <c r="AC94" s="360"/>
    </row>
    <row r="95" spans="1:29" x14ac:dyDescent="0.25">
      <c r="A95" s="241"/>
      <c r="B95" s="11" t="s">
        <v>122</v>
      </c>
      <c r="C95" s="253"/>
      <c r="D95" s="11" t="s">
        <v>906</v>
      </c>
      <c r="E95" s="253" t="s">
        <v>796</v>
      </c>
      <c r="F95" s="302">
        <v>25</v>
      </c>
      <c r="G95" s="381">
        <v>1809352.78</v>
      </c>
      <c r="H95" s="354">
        <v>5204</v>
      </c>
      <c r="I95" s="360">
        <v>347.69</v>
      </c>
      <c r="J95" s="301">
        <v>1</v>
      </c>
      <c r="K95" s="342">
        <v>26014.799999999999</v>
      </c>
      <c r="L95" s="353">
        <v>152</v>
      </c>
      <c r="M95" s="363">
        <v>171.15</v>
      </c>
      <c r="N95" s="370">
        <v>2</v>
      </c>
      <c r="O95" s="361">
        <v>30935.3</v>
      </c>
      <c r="P95" s="390">
        <v>165</v>
      </c>
      <c r="Q95" s="362">
        <v>187.49</v>
      </c>
      <c r="R95" s="373">
        <v>6</v>
      </c>
      <c r="S95" s="383">
        <v>216896.8</v>
      </c>
      <c r="T95" s="390">
        <v>820</v>
      </c>
      <c r="U95" s="362">
        <v>264.51</v>
      </c>
      <c r="V95" s="378">
        <v>16</v>
      </c>
      <c r="W95" s="383">
        <v>1535505.8800000001</v>
      </c>
      <c r="X95" s="390">
        <v>4067</v>
      </c>
      <c r="Y95" s="363">
        <v>377.55</v>
      </c>
      <c r="Z95" s="398"/>
      <c r="AA95" s="381"/>
      <c r="AB95" s="393"/>
      <c r="AC95" s="360"/>
    </row>
    <row r="96" spans="1:29" x14ac:dyDescent="0.25">
      <c r="A96" s="241"/>
      <c r="B96" s="11" t="s">
        <v>272</v>
      </c>
      <c r="C96" s="253"/>
      <c r="D96" s="11" t="s">
        <v>907</v>
      </c>
      <c r="E96" s="253" t="s">
        <v>796</v>
      </c>
      <c r="F96" s="302">
        <v>11</v>
      </c>
      <c r="G96" s="381">
        <v>403073.29000000004</v>
      </c>
      <c r="H96" s="354">
        <v>1702</v>
      </c>
      <c r="I96" s="360">
        <v>236.82</v>
      </c>
      <c r="J96" s="301" t="s">
        <v>739</v>
      </c>
      <c r="K96" s="342" t="s">
        <v>739</v>
      </c>
      <c r="L96" s="353" t="s">
        <v>739</v>
      </c>
      <c r="M96" s="363" t="s">
        <v>739</v>
      </c>
      <c r="N96" s="370">
        <v>4</v>
      </c>
      <c r="O96" s="361">
        <v>37329.58</v>
      </c>
      <c r="P96" s="390">
        <v>120</v>
      </c>
      <c r="Q96" s="362">
        <v>311.08</v>
      </c>
      <c r="R96" s="373">
        <v>2</v>
      </c>
      <c r="S96" s="383">
        <v>62855.61</v>
      </c>
      <c r="T96" s="390">
        <v>217</v>
      </c>
      <c r="U96" s="362">
        <v>289.66000000000003</v>
      </c>
      <c r="V96" s="378">
        <v>5</v>
      </c>
      <c r="W96" s="383">
        <v>302888.10000000003</v>
      </c>
      <c r="X96" s="390">
        <v>1365</v>
      </c>
      <c r="Y96" s="363">
        <v>221.9</v>
      </c>
      <c r="Z96" s="398"/>
      <c r="AA96" s="381"/>
      <c r="AB96" s="393"/>
      <c r="AC96" s="360"/>
    </row>
    <row r="97" spans="1:29" x14ac:dyDescent="0.25">
      <c r="A97" s="241"/>
      <c r="B97" s="11" t="s">
        <v>123</v>
      </c>
      <c r="C97" s="253"/>
      <c r="D97" s="11" t="s">
        <v>908</v>
      </c>
      <c r="E97" s="253" t="s">
        <v>796</v>
      </c>
      <c r="F97" s="302">
        <v>13</v>
      </c>
      <c r="G97" s="381">
        <v>2499721.52</v>
      </c>
      <c r="H97" s="354">
        <v>10669</v>
      </c>
      <c r="I97" s="360">
        <v>234.3</v>
      </c>
      <c r="J97" s="301">
        <v>1</v>
      </c>
      <c r="K97" s="342">
        <v>82494.5</v>
      </c>
      <c r="L97" s="353">
        <v>550</v>
      </c>
      <c r="M97" s="363">
        <v>149.99</v>
      </c>
      <c r="N97" s="370">
        <v>2</v>
      </c>
      <c r="O97" s="361">
        <v>843364.49</v>
      </c>
      <c r="P97" s="390">
        <v>4363</v>
      </c>
      <c r="Q97" s="362">
        <v>193.3</v>
      </c>
      <c r="R97" s="373">
        <v>1</v>
      </c>
      <c r="S97" s="383">
        <v>35541.800000000003</v>
      </c>
      <c r="T97" s="390">
        <v>140</v>
      </c>
      <c r="U97" s="362">
        <v>253.87</v>
      </c>
      <c r="V97" s="378">
        <v>9</v>
      </c>
      <c r="W97" s="383">
        <v>1538320.7300000002</v>
      </c>
      <c r="X97" s="390">
        <v>5616</v>
      </c>
      <c r="Y97" s="363">
        <v>273.92</v>
      </c>
      <c r="Z97" s="398"/>
      <c r="AA97" s="381"/>
      <c r="AB97" s="393"/>
      <c r="AC97" s="360"/>
    </row>
    <row r="98" spans="1:29" x14ac:dyDescent="0.25">
      <c r="A98" s="241"/>
      <c r="B98" s="11" t="s">
        <v>275</v>
      </c>
      <c r="C98" s="253"/>
      <c r="D98" s="11" t="s">
        <v>909</v>
      </c>
      <c r="E98" s="253" t="s">
        <v>796</v>
      </c>
      <c r="F98" s="302">
        <v>9</v>
      </c>
      <c r="G98" s="381">
        <v>1930743.6500000001</v>
      </c>
      <c r="H98" s="354">
        <v>9180</v>
      </c>
      <c r="I98" s="360">
        <v>210.32</v>
      </c>
      <c r="J98" s="301" t="s">
        <v>739</v>
      </c>
      <c r="K98" s="342" t="s">
        <v>739</v>
      </c>
      <c r="L98" s="353" t="s">
        <v>739</v>
      </c>
      <c r="M98" s="363" t="s">
        <v>739</v>
      </c>
      <c r="N98" s="370">
        <v>3</v>
      </c>
      <c r="O98" s="361">
        <v>449449.6</v>
      </c>
      <c r="P98" s="390">
        <v>2220</v>
      </c>
      <c r="Q98" s="362">
        <v>202.45</v>
      </c>
      <c r="R98" s="373">
        <v>1</v>
      </c>
      <c r="S98" s="383">
        <v>445188</v>
      </c>
      <c r="T98" s="390">
        <v>2300</v>
      </c>
      <c r="U98" s="362">
        <v>193.56</v>
      </c>
      <c r="V98" s="378">
        <v>5</v>
      </c>
      <c r="W98" s="383">
        <v>1036106.05</v>
      </c>
      <c r="X98" s="390">
        <v>4660</v>
      </c>
      <c r="Y98" s="363">
        <v>222.34</v>
      </c>
      <c r="Z98" s="398"/>
      <c r="AA98" s="381"/>
      <c r="AB98" s="393"/>
      <c r="AC98" s="360"/>
    </row>
    <row r="99" spans="1:29" ht="15" customHeight="1" x14ac:dyDescent="0.25">
      <c r="A99" s="241"/>
      <c r="B99" s="11" t="s">
        <v>277</v>
      </c>
      <c r="C99" s="253"/>
      <c r="D99" s="11" t="s">
        <v>278</v>
      </c>
      <c r="E99" s="253" t="s">
        <v>797</v>
      </c>
      <c r="F99" s="302">
        <v>7</v>
      </c>
      <c r="G99" s="381">
        <v>295305.74000000005</v>
      </c>
      <c r="H99" s="354">
        <v>5553</v>
      </c>
      <c r="I99" s="360">
        <v>53.18</v>
      </c>
      <c r="J99" s="301">
        <v>2</v>
      </c>
      <c r="K99" s="342">
        <v>97157.239999999991</v>
      </c>
      <c r="L99" s="353">
        <v>1892</v>
      </c>
      <c r="M99" s="363">
        <v>51.35</v>
      </c>
      <c r="N99" s="370">
        <v>3</v>
      </c>
      <c r="O99" s="361">
        <v>115119.1</v>
      </c>
      <c r="P99" s="390">
        <v>1481</v>
      </c>
      <c r="Q99" s="362">
        <v>77.73</v>
      </c>
      <c r="R99" s="373" t="s">
        <v>739</v>
      </c>
      <c r="S99" s="383" t="s">
        <v>739</v>
      </c>
      <c r="T99" s="390" t="s">
        <v>739</v>
      </c>
      <c r="U99" s="362" t="s">
        <v>739</v>
      </c>
      <c r="V99" s="378">
        <v>1</v>
      </c>
      <c r="W99" s="383">
        <v>54770.7</v>
      </c>
      <c r="X99" s="390">
        <v>790</v>
      </c>
      <c r="Y99" s="363">
        <v>69.33</v>
      </c>
      <c r="Z99" s="398">
        <v>1</v>
      </c>
      <c r="AA99" s="381">
        <v>28258.7</v>
      </c>
      <c r="AB99" s="393">
        <v>1390</v>
      </c>
      <c r="AC99" s="360">
        <v>20.329999999999998</v>
      </c>
    </row>
    <row r="100" spans="1:29" s="299" customFormat="1" ht="15.6" customHeight="1" x14ac:dyDescent="0.25">
      <c r="A100" s="298"/>
      <c r="B100" s="11" t="s">
        <v>279</v>
      </c>
      <c r="C100" s="253"/>
      <c r="D100" s="11" t="s">
        <v>280</v>
      </c>
      <c r="E100" s="253" t="s">
        <v>797</v>
      </c>
      <c r="F100" s="302">
        <v>16</v>
      </c>
      <c r="G100" s="381">
        <v>951781.64</v>
      </c>
      <c r="H100" s="354">
        <v>1124.5999999999999</v>
      </c>
      <c r="I100" s="360">
        <v>846.33</v>
      </c>
      <c r="J100" s="301">
        <v>3</v>
      </c>
      <c r="K100" s="342">
        <v>306224.12999999995</v>
      </c>
      <c r="L100" s="353">
        <v>455</v>
      </c>
      <c r="M100" s="363">
        <v>673.02</v>
      </c>
      <c r="N100" s="370">
        <v>6</v>
      </c>
      <c r="O100" s="361">
        <v>309958.06999999995</v>
      </c>
      <c r="P100" s="390">
        <v>345.6</v>
      </c>
      <c r="Q100" s="362">
        <v>896.87</v>
      </c>
      <c r="R100" s="373">
        <v>3</v>
      </c>
      <c r="S100" s="383">
        <v>193009.34000000003</v>
      </c>
      <c r="T100" s="390">
        <v>118</v>
      </c>
      <c r="U100" s="362">
        <v>1635.67</v>
      </c>
      <c r="V100" s="378">
        <v>4</v>
      </c>
      <c r="W100" s="383">
        <v>142590.1</v>
      </c>
      <c r="X100" s="390">
        <v>206</v>
      </c>
      <c r="Y100" s="363">
        <v>692.18</v>
      </c>
      <c r="Z100" s="398"/>
      <c r="AA100" s="381"/>
      <c r="AB100" s="393"/>
      <c r="AC100" s="360"/>
    </row>
    <row r="101" spans="1:29" s="299" customFormat="1" x14ac:dyDescent="0.25">
      <c r="A101" s="298"/>
      <c r="B101" s="11" t="s">
        <v>281</v>
      </c>
      <c r="C101" s="253"/>
      <c r="D101" s="11" t="s">
        <v>282</v>
      </c>
      <c r="E101" s="253" t="s">
        <v>797</v>
      </c>
      <c r="F101" s="302">
        <v>6</v>
      </c>
      <c r="G101" s="381">
        <v>159940.75</v>
      </c>
      <c r="H101" s="354">
        <v>115</v>
      </c>
      <c r="I101" s="360">
        <v>1390.79</v>
      </c>
      <c r="J101" s="301">
        <v>1</v>
      </c>
      <c r="K101" s="342">
        <v>111856.61</v>
      </c>
      <c r="L101" s="353">
        <v>83</v>
      </c>
      <c r="M101" s="363">
        <v>1347.67</v>
      </c>
      <c r="N101" s="370">
        <v>2</v>
      </c>
      <c r="O101" s="361">
        <v>18474.11</v>
      </c>
      <c r="P101" s="390">
        <v>9</v>
      </c>
      <c r="Q101" s="362">
        <v>2052.6799999999998</v>
      </c>
      <c r="R101" s="373">
        <v>2</v>
      </c>
      <c r="S101" s="383">
        <v>9023.31</v>
      </c>
      <c r="T101" s="390">
        <v>7</v>
      </c>
      <c r="U101" s="362">
        <v>1289.04</v>
      </c>
      <c r="V101" s="378">
        <v>1</v>
      </c>
      <c r="W101" s="383">
        <v>20586.72</v>
      </c>
      <c r="X101" s="390">
        <v>16</v>
      </c>
      <c r="Y101" s="363">
        <v>1286.67</v>
      </c>
      <c r="Z101" s="398"/>
      <c r="AA101" s="381"/>
      <c r="AB101" s="393"/>
      <c r="AC101" s="360"/>
    </row>
    <row r="102" spans="1:29" s="299" customFormat="1" x14ac:dyDescent="0.25">
      <c r="A102" s="298"/>
      <c r="B102" s="11" t="s">
        <v>283</v>
      </c>
      <c r="C102" s="253"/>
      <c r="D102" s="11" t="s">
        <v>829</v>
      </c>
      <c r="E102" s="253" t="s">
        <v>797</v>
      </c>
      <c r="F102" s="302">
        <v>5</v>
      </c>
      <c r="G102" s="381">
        <v>50435.119999999995</v>
      </c>
      <c r="H102" s="354">
        <v>2930</v>
      </c>
      <c r="I102" s="360">
        <v>17.21</v>
      </c>
      <c r="J102" s="301">
        <v>2</v>
      </c>
      <c r="K102" s="342">
        <v>19959.560000000001</v>
      </c>
      <c r="L102" s="353">
        <v>1338</v>
      </c>
      <c r="M102" s="363">
        <v>14.92</v>
      </c>
      <c r="N102" s="370">
        <v>2</v>
      </c>
      <c r="O102" s="361">
        <v>19676.260000000002</v>
      </c>
      <c r="P102" s="390">
        <v>802</v>
      </c>
      <c r="Q102" s="362">
        <v>24.53</v>
      </c>
      <c r="R102" s="373" t="s">
        <v>739</v>
      </c>
      <c r="S102" s="383" t="s">
        <v>739</v>
      </c>
      <c r="T102" s="390" t="s">
        <v>739</v>
      </c>
      <c r="U102" s="362" t="s">
        <v>739</v>
      </c>
      <c r="V102" s="378">
        <v>1</v>
      </c>
      <c r="W102" s="383">
        <v>10799.3</v>
      </c>
      <c r="X102" s="390">
        <v>790</v>
      </c>
      <c r="Y102" s="363">
        <v>13.67</v>
      </c>
      <c r="Z102" s="398"/>
      <c r="AA102" s="381"/>
      <c r="AB102" s="393"/>
      <c r="AC102" s="360"/>
    </row>
    <row r="103" spans="1:29" s="299" customFormat="1" x14ac:dyDescent="0.25">
      <c r="A103" s="298"/>
      <c r="B103" s="11" t="s">
        <v>285</v>
      </c>
      <c r="C103" s="253"/>
      <c r="D103" s="11" t="s">
        <v>830</v>
      </c>
      <c r="E103" s="253" t="s">
        <v>796</v>
      </c>
      <c r="F103" s="302">
        <v>5</v>
      </c>
      <c r="G103" s="381">
        <v>322523.28000000003</v>
      </c>
      <c r="H103" s="354">
        <v>204.1</v>
      </c>
      <c r="I103" s="360">
        <v>1580.22</v>
      </c>
      <c r="J103" s="301">
        <v>1</v>
      </c>
      <c r="K103" s="342">
        <v>53988.82</v>
      </c>
      <c r="L103" s="353">
        <v>46</v>
      </c>
      <c r="M103" s="363">
        <v>1173.67</v>
      </c>
      <c r="N103" s="370">
        <v>2</v>
      </c>
      <c r="O103" s="361">
        <v>189894.46</v>
      </c>
      <c r="P103" s="390">
        <v>99.1</v>
      </c>
      <c r="Q103" s="362">
        <v>1916.19</v>
      </c>
      <c r="R103" s="373">
        <v>1</v>
      </c>
      <c r="S103" s="383">
        <v>7140</v>
      </c>
      <c r="T103" s="390">
        <v>7</v>
      </c>
      <c r="U103" s="362">
        <v>1020</v>
      </c>
      <c r="V103" s="378">
        <v>1</v>
      </c>
      <c r="W103" s="383">
        <v>71500</v>
      </c>
      <c r="X103" s="390">
        <v>52</v>
      </c>
      <c r="Y103" s="363">
        <v>1375</v>
      </c>
      <c r="Z103" s="398"/>
      <c r="AA103" s="381"/>
      <c r="AB103" s="393"/>
      <c r="AC103" s="360"/>
    </row>
    <row r="104" spans="1:29" s="299" customFormat="1" x14ac:dyDescent="0.25">
      <c r="A104" s="298"/>
      <c r="B104" s="11" t="s">
        <v>287</v>
      </c>
      <c r="C104" s="253"/>
      <c r="D104" s="11" t="s">
        <v>831</v>
      </c>
      <c r="E104" s="253" t="s">
        <v>797</v>
      </c>
      <c r="F104" s="302">
        <v>5</v>
      </c>
      <c r="G104" s="381">
        <v>352464.68</v>
      </c>
      <c r="H104" s="354">
        <v>2620</v>
      </c>
      <c r="I104" s="360">
        <v>134.53</v>
      </c>
      <c r="J104" s="301">
        <v>1</v>
      </c>
      <c r="K104" s="342">
        <v>121063.64</v>
      </c>
      <c r="L104" s="353">
        <v>908</v>
      </c>
      <c r="M104" s="363">
        <v>133.33000000000001</v>
      </c>
      <c r="N104" s="370">
        <v>2</v>
      </c>
      <c r="O104" s="361">
        <v>162428.04</v>
      </c>
      <c r="P104" s="390">
        <v>822</v>
      </c>
      <c r="Q104" s="362">
        <v>197.6</v>
      </c>
      <c r="R104" s="373">
        <v>1</v>
      </c>
      <c r="S104" s="383">
        <v>8933</v>
      </c>
      <c r="T104" s="390">
        <v>100</v>
      </c>
      <c r="U104" s="362">
        <v>89.33</v>
      </c>
      <c r="V104" s="378">
        <v>1</v>
      </c>
      <c r="W104" s="383">
        <v>60040</v>
      </c>
      <c r="X104" s="390">
        <v>790</v>
      </c>
      <c r="Y104" s="363">
        <v>76</v>
      </c>
      <c r="Z104" s="398"/>
      <c r="AA104" s="381"/>
      <c r="AB104" s="393"/>
      <c r="AC104" s="360"/>
    </row>
    <row r="105" spans="1:29" s="299" customFormat="1" x14ac:dyDescent="0.25">
      <c r="A105" s="298"/>
      <c r="B105" s="11" t="s">
        <v>289</v>
      </c>
      <c r="C105" s="253"/>
      <c r="D105" s="11" t="s">
        <v>910</v>
      </c>
      <c r="E105" s="253" t="s">
        <v>801</v>
      </c>
      <c r="F105" s="302">
        <v>11</v>
      </c>
      <c r="G105" s="381">
        <v>1447398.52</v>
      </c>
      <c r="H105" s="354">
        <v>10417</v>
      </c>
      <c r="I105" s="360">
        <v>138.94999999999999</v>
      </c>
      <c r="J105" s="301">
        <v>2</v>
      </c>
      <c r="K105" s="342">
        <v>88576.5</v>
      </c>
      <c r="L105" s="353">
        <v>650</v>
      </c>
      <c r="M105" s="363">
        <v>136.27000000000001</v>
      </c>
      <c r="N105" s="370">
        <v>2</v>
      </c>
      <c r="O105" s="361">
        <v>867554.75</v>
      </c>
      <c r="P105" s="390">
        <v>6485</v>
      </c>
      <c r="Q105" s="362">
        <v>133.78</v>
      </c>
      <c r="R105" s="373" t="s">
        <v>739</v>
      </c>
      <c r="S105" s="383" t="s">
        <v>739</v>
      </c>
      <c r="T105" s="390" t="s">
        <v>739</v>
      </c>
      <c r="U105" s="362" t="s">
        <v>739</v>
      </c>
      <c r="V105" s="378">
        <v>7</v>
      </c>
      <c r="W105" s="383">
        <v>491267.27</v>
      </c>
      <c r="X105" s="390">
        <v>3282</v>
      </c>
      <c r="Y105" s="363">
        <v>149.69</v>
      </c>
      <c r="Z105" s="398"/>
      <c r="AA105" s="381"/>
      <c r="AB105" s="393"/>
      <c r="AC105" s="360"/>
    </row>
    <row r="106" spans="1:29" s="299" customFormat="1" x14ac:dyDescent="0.25">
      <c r="A106" s="298"/>
      <c r="B106" s="11" t="s">
        <v>832</v>
      </c>
      <c r="C106" s="253"/>
      <c r="D106" s="11" t="s">
        <v>833</v>
      </c>
      <c r="E106" s="253" t="s">
        <v>801</v>
      </c>
      <c r="F106" s="302">
        <v>4</v>
      </c>
      <c r="G106" s="381">
        <v>149621.96</v>
      </c>
      <c r="H106" s="354">
        <v>882</v>
      </c>
      <c r="I106" s="360">
        <v>169.64</v>
      </c>
      <c r="J106" s="301">
        <v>1</v>
      </c>
      <c r="K106" s="342">
        <v>23665.200000000001</v>
      </c>
      <c r="L106" s="353">
        <v>130</v>
      </c>
      <c r="M106" s="363">
        <v>182.04</v>
      </c>
      <c r="N106" s="370" t="s">
        <v>739</v>
      </c>
      <c r="O106" s="361" t="s">
        <v>739</v>
      </c>
      <c r="P106" s="390" t="s">
        <v>739</v>
      </c>
      <c r="Q106" s="362" t="s">
        <v>739</v>
      </c>
      <c r="R106" s="373" t="s">
        <v>739</v>
      </c>
      <c r="S106" s="383" t="s">
        <v>739</v>
      </c>
      <c r="T106" s="390" t="s">
        <v>739</v>
      </c>
      <c r="U106" s="362" t="s">
        <v>739</v>
      </c>
      <c r="V106" s="378">
        <v>3</v>
      </c>
      <c r="W106" s="383">
        <v>125956.76000000001</v>
      </c>
      <c r="X106" s="390">
        <v>752</v>
      </c>
      <c r="Y106" s="363">
        <v>167.5</v>
      </c>
      <c r="Z106" s="398"/>
      <c r="AA106" s="381"/>
      <c r="AB106" s="393"/>
      <c r="AC106" s="360"/>
    </row>
    <row r="107" spans="1:29" x14ac:dyDescent="0.25">
      <c r="A107" s="241"/>
      <c r="B107" s="11" t="s">
        <v>291</v>
      </c>
      <c r="C107" s="253"/>
      <c r="D107" s="11" t="s">
        <v>834</v>
      </c>
      <c r="E107" s="253" t="s">
        <v>835</v>
      </c>
      <c r="F107" s="302">
        <v>10</v>
      </c>
      <c r="G107" s="381">
        <v>1387011.0899999999</v>
      </c>
      <c r="H107" s="354">
        <v>603</v>
      </c>
      <c r="I107" s="360">
        <v>2300.1799999999998</v>
      </c>
      <c r="J107" s="301">
        <v>1</v>
      </c>
      <c r="K107" s="342">
        <v>45021</v>
      </c>
      <c r="L107" s="353">
        <v>20</v>
      </c>
      <c r="M107" s="363">
        <v>2251.0500000000002</v>
      </c>
      <c r="N107" s="370">
        <v>2</v>
      </c>
      <c r="O107" s="361">
        <v>711554.52</v>
      </c>
      <c r="P107" s="390">
        <v>356</v>
      </c>
      <c r="Q107" s="362">
        <v>1998.75</v>
      </c>
      <c r="R107" s="373" t="s">
        <v>739</v>
      </c>
      <c r="S107" s="383" t="s">
        <v>739</v>
      </c>
      <c r="T107" s="390" t="s">
        <v>739</v>
      </c>
      <c r="U107" s="362" t="s">
        <v>739</v>
      </c>
      <c r="V107" s="378">
        <v>7</v>
      </c>
      <c r="W107" s="383">
        <v>630435.56999999995</v>
      </c>
      <c r="X107" s="390">
        <v>227</v>
      </c>
      <c r="Y107" s="363">
        <v>2777.25</v>
      </c>
      <c r="Z107" s="398"/>
      <c r="AA107" s="381"/>
      <c r="AB107" s="393"/>
      <c r="AC107" s="360"/>
    </row>
    <row r="108" spans="1:29" s="299" customFormat="1" x14ac:dyDescent="0.25">
      <c r="A108" s="298"/>
      <c r="B108" s="11" t="s">
        <v>293</v>
      </c>
      <c r="C108" s="253"/>
      <c r="D108" s="11" t="s">
        <v>294</v>
      </c>
      <c r="E108" s="253" t="s">
        <v>801</v>
      </c>
      <c r="F108" s="302">
        <v>10</v>
      </c>
      <c r="G108" s="381">
        <v>445657.57999999996</v>
      </c>
      <c r="H108" s="354">
        <v>10839</v>
      </c>
      <c r="I108" s="360">
        <v>41.12</v>
      </c>
      <c r="J108" s="301">
        <v>1</v>
      </c>
      <c r="K108" s="342">
        <v>11566.8</v>
      </c>
      <c r="L108" s="353">
        <v>420</v>
      </c>
      <c r="M108" s="363">
        <v>27.54</v>
      </c>
      <c r="N108" s="370">
        <v>2</v>
      </c>
      <c r="O108" s="361">
        <v>248432.65000000002</v>
      </c>
      <c r="P108" s="390">
        <v>6485</v>
      </c>
      <c r="Q108" s="362">
        <v>38.31</v>
      </c>
      <c r="R108" s="373" t="s">
        <v>739</v>
      </c>
      <c r="S108" s="383" t="s">
        <v>739</v>
      </c>
      <c r="T108" s="390" t="s">
        <v>739</v>
      </c>
      <c r="U108" s="362" t="s">
        <v>739</v>
      </c>
      <c r="V108" s="378">
        <v>7</v>
      </c>
      <c r="W108" s="383">
        <v>185658.13</v>
      </c>
      <c r="X108" s="390">
        <v>3934</v>
      </c>
      <c r="Y108" s="363">
        <v>47.19</v>
      </c>
      <c r="Z108" s="398"/>
      <c r="AA108" s="381"/>
      <c r="AB108" s="393"/>
      <c r="AC108" s="360"/>
    </row>
    <row r="109" spans="1:29" s="299" customFormat="1" x14ac:dyDescent="0.25">
      <c r="A109" s="298"/>
      <c r="B109" s="11" t="s">
        <v>297</v>
      </c>
      <c r="C109" s="253"/>
      <c r="D109" s="11" t="s">
        <v>670</v>
      </c>
      <c r="E109" s="253" t="s">
        <v>796</v>
      </c>
      <c r="F109" s="302">
        <v>4</v>
      </c>
      <c r="G109" s="381">
        <v>2363572.2399999998</v>
      </c>
      <c r="H109" s="354">
        <v>6481</v>
      </c>
      <c r="I109" s="360">
        <v>364.69</v>
      </c>
      <c r="J109" s="301">
        <v>1</v>
      </c>
      <c r="K109" s="342">
        <v>30029.200000000001</v>
      </c>
      <c r="L109" s="353">
        <v>74</v>
      </c>
      <c r="M109" s="363">
        <v>405.8</v>
      </c>
      <c r="N109" s="370">
        <v>1</v>
      </c>
      <c r="O109" s="361">
        <v>541776.36</v>
      </c>
      <c r="P109" s="390">
        <v>908</v>
      </c>
      <c r="Q109" s="362">
        <v>596.66999999999996</v>
      </c>
      <c r="R109" s="373" t="s">
        <v>739</v>
      </c>
      <c r="S109" s="383" t="s">
        <v>739</v>
      </c>
      <c r="T109" s="390" t="s">
        <v>739</v>
      </c>
      <c r="U109" s="362" t="s">
        <v>739</v>
      </c>
      <c r="V109" s="378">
        <v>2</v>
      </c>
      <c r="W109" s="383">
        <v>1791766.6800000002</v>
      </c>
      <c r="X109" s="390">
        <v>5499</v>
      </c>
      <c r="Y109" s="363">
        <v>325.83999999999997</v>
      </c>
      <c r="Z109" s="398"/>
      <c r="AA109" s="381"/>
      <c r="AB109" s="393"/>
      <c r="AC109" s="360"/>
    </row>
    <row r="110" spans="1:29" s="299" customFormat="1" ht="12.75" customHeight="1" x14ac:dyDescent="0.25">
      <c r="A110" s="298"/>
      <c r="B110" s="11" t="s">
        <v>299</v>
      </c>
      <c r="C110" s="253"/>
      <c r="D110" s="11" t="s">
        <v>836</v>
      </c>
      <c r="E110" s="253" t="s">
        <v>835</v>
      </c>
      <c r="F110" s="302">
        <v>4</v>
      </c>
      <c r="G110" s="381">
        <v>561142.80000000005</v>
      </c>
      <c r="H110" s="354">
        <v>269</v>
      </c>
      <c r="I110" s="360">
        <v>2086.0300000000002</v>
      </c>
      <c r="J110" s="301">
        <v>1</v>
      </c>
      <c r="K110" s="342">
        <v>33892.800000000003</v>
      </c>
      <c r="L110" s="353">
        <v>32</v>
      </c>
      <c r="M110" s="363">
        <v>1059.1500000000001</v>
      </c>
      <c r="N110" s="370">
        <v>1</v>
      </c>
      <c r="O110" s="361">
        <v>137250</v>
      </c>
      <c r="P110" s="390">
        <v>15</v>
      </c>
      <c r="Q110" s="362">
        <v>9150</v>
      </c>
      <c r="R110" s="373" t="s">
        <v>739</v>
      </c>
      <c r="S110" s="383" t="s">
        <v>739</v>
      </c>
      <c r="T110" s="390" t="s">
        <v>739</v>
      </c>
      <c r="U110" s="362" t="s">
        <v>739</v>
      </c>
      <c r="V110" s="378">
        <v>2</v>
      </c>
      <c r="W110" s="383">
        <v>390000</v>
      </c>
      <c r="X110" s="390">
        <v>222</v>
      </c>
      <c r="Y110" s="363">
        <v>1756.76</v>
      </c>
      <c r="Z110" s="398"/>
      <c r="AA110" s="385"/>
      <c r="AB110" s="395"/>
      <c r="AC110" s="364"/>
    </row>
    <row r="111" spans="1:29" s="299" customFormat="1" x14ac:dyDescent="0.25">
      <c r="A111" s="298"/>
      <c r="B111" s="11" t="s">
        <v>301</v>
      </c>
      <c r="C111" s="253"/>
      <c r="D111" s="11" t="s">
        <v>302</v>
      </c>
      <c r="E111" s="253" t="s">
        <v>801</v>
      </c>
      <c r="F111" s="302">
        <v>4</v>
      </c>
      <c r="G111" s="381">
        <v>1168410.0900000001</v>
      </c>
      <c r="H111" s="354">
        <v>5580</v>
      </c>
      <c r="I111" s="360">
        <v>209.39</v>
      </c>
      <c r="J111" s="301">
        <v>1</v>
      </c>
      <c r="K111" s="342">
        <v>38286</v>
      </c>
      <c r="L111" s="353">
        <v>360</v>
      </c>
      <c r="M111" s="363">
        <v>106.35</v>
      </c>
      <c r="N111" s="370">
        <v>1</v>
      </c>
      <c r="O111" s="361">
        <v>325584</v>
      </c>
      <c r="P111" s="390">
        <v>357</v>
      </c>
      <c r="Q111" s="362">
        <v>912</v>
      </c>
      <c r="R111" s="373" t="s">
        <v>739</v>
      </c>
      <c r="S111" s="383" t="s">
        <v>739</v>
      </c>
      <c r="T111" s="390" t="s">
        <v>739</v>
      </c>
      <c r="U111" s="362" t="s">
        <v>739</v>
      </c>
      <c r="V111" s="378">
        <v>2</v>
      </c>
      <c r="W111" s="383">
        <v>804540.09000000008</v>
      </c>
      <c r="X111" s="390">
        <v>4863</v>
      </c>
      <c r="Y111" s="363">
        <v>165.44</v>
      </c>
      <c r="Z111" s="398"/>
      <c r="AA111" s="381"/>
      <c r="AB111" s="393"/>
      <c r="AC111" s="360"/>
    </row>
    <row r="112" spans="1:29" s="299" customFormat="1" x14ac:dyDescent="0.25">
      <c r="A112" s="298"/>
      <c r="B112" s="11" t="s">
        <v>303</v>
      </c>
      <c r="C112" s="253"/>
      <c r="D112" s="11" t="s">
        <v>304</v>
      </c>
      <c r="E112" s="253" t="s">
        <v>796</v>
      </c>
      <c r="F112" s="302">
        <v>9</v>
      </c>
      <c r="G112" s="381">
        <v>2911738.1799999997</v>
      </c>
      <c r="H112" s="354">
        <v>2692.6</v>
      </c>
      <c r="I112" s="360">
        <v>1081.3900000000001</v>
      </c>
      <c r="J112" s="301">
        <v>1</v>
      </c>
      <c r="K112" s="342">
        <v>49168.2</v>
      </c>
      <c r="L112" s="353">
        <v>57</v>
      </c>
      <c r="M112" s="363">
        <v>862.6</v>
      </c>
      <c r="N112" s="370">
        <v>3</v>
      </c>
      <c r="O112" s="361">
        <v>1068862.69</v>
      </c>
      <c r="P112" s="390">
        <v>1251.5999999999999</v>
      </c>
      <c r="Q112" s="362">
        <v>854</v>
      </c>
      <c r="R112" s="373" t="s">
        <v>739</v>
      </c>
      <c r="S112" s="383" t="s">
        <v>739</v>
      </c>
      <c r="T112" s="390" t="s">
        <v>739</v>
      </c>
      <c r="U112" s="362" t="s">
        <v>739</v>
      </c>
      <c r="V112" s="378">
        <v>5</v>
      </c>
      <c r="W112" s="383">
        <v>1793707.29</v>
      </c>
      <c r="X112" s="390">
        <v>1384</v>
      </c>
      <c r="Y112" s="363">
        <v>1296.03</v>
      </c>
      <c r="Z112" s="398"/>
      <c r="AA112" s="381"/>
      <c r="AB112" s="393"/>
      <c r="AC112" s="360"/>
    </row>
    <row r="113" spans="1:29" s="299" customFormat="1" x14ac:dyDescent="0.25">
      <c r="A113" s="298"/>
      <c r="B113" s="11" t="s">
        <v>775</v>
      </c>
      <c r="C113" s="253"/>
      <c r="D113" s="11" t="s">
        <v>306</v>
      </c>
      <c r="E113" s="253" t="s">
        <v>796</v>
      </c>
      <c r="F113" s="302">
        <v>1</v>
      </c>
      <c r="G113" s="381">
        <v>78457.5</v>
      </c>
      <c r="H113" s="354">
        <v>198</v>
      </c>
      <c r="I113" s="360">
        <v>396.25</v>
      </c>
      <c r="J113" s="301" t="s">
        <v>739</v>
      </c>
      <c r="K113" s="342" t="s">
        <v>739</v>
      </c>
      <c r="L113" s="353" t="s">
        <v>739</v>
      </c>
      <c r="M113" s="363" t="s">
        <v>739</v>
      </c>
      <c r="N113" s="370" t="s">
        <v>739</v>
      </c>
      <c r="O113" s="361" t="s">
        <v>739</v>
      </c>
      <c r="P113" s="390" t="s">
        <v>739</v>
      </c>
      <c r="Q113" s="362" t="s">
        <v>739</v>
      </c>
      <c r="R113" s="373">
        <v>1</v>
      </c>
      <c r="S113" s="383">
        <v>78457.5</v>
      </c>
      <c r="T113" s="390">
        <v>198</v>
      </c>
      <c r="U113" s="362">
        <v>396.25</v>
      </c>
      <c r="V113" s="378" t="s">
        <v>739</v>
      </c>
      <c r="W113" s="383" t="s">
        <v>739</v>
      </c>
      <c r="X113" s="390" t="s">
        <v>739</v>
      </c>
      <c r="Y113" s="363" t="s">
        <v>739</v>
      </c>
      <c r="Z113" s="398"/>
      <c r="AA113" s="381"/>
      <c r="AB113" s="393"/>
      <c r="AC113" s="360"/>
    </row>
    <row r="114" spans="1:29" x14ac:dyDescent="0.25">
      <c r="A114" s="241"/>
      <c r="B114" s="11" t="s">
        <v>307</v>
      </c>
      <c r="C114" s="253"/>
      <c r="D114" s="11" t="s">
        <v>308</v>
      </c>
      <c r="E114" s="253" t="s">
        <v>796</v>
      </c>
      <c r="F114" s="302">
        <v>10</v>
      </c>
      <c r="G114" s="381">
        <v>3333735.0199999996</v>
      </c>
      <c r="H114" s="354">
        <v>1572.5</v>
      </c>
      <c r="I114" s="360">
        <v>2120.02</v>
      </c>
      <c r="J114" s="301">
        <v>2</v>
      </c>
      <c r="K114" s="342">
        <v>73594.460000000006</v>
      </c>
      <c r="L114" s="353">
        <v>59</v>
      </c>
      <c r="M114" s="363">
        <v>1247.3599999999999</v>
      </c>
      <c r="N114" s="370">
        <v>4</v>
      </c>
      <c r="O114" s="361">
        <v>1432736.72</v>
      </c>
      <c r="P114" s="390">
        <v>599.5</v>
      </c>
      <c r="Q114" s="362">
        <v>2389.89</v>
      </c>
      <c r="R114" s="373" t="s">
        <v>739</v>
      </c>
      <c r="S114" s="383" t="s">
        <v>739</v>
      </c>
      <c r="T114" s="390" t="s">
        <v>739</v>
      </c>
      <c r="U114" s="362" t="s">
        <v>739</v>
      </c>
      <c r="V114" s="378">
        <v>4</v>
      </c>
      <c r="W114" s="383">
        <v>1827403.8399999999</v>
      </c>
      <c r="X114" s="390">
        <v>914</v>
      </c>
      <c r="Y114" s="363">
        <v>1999.35</v>
      </c>
      <c r="Z114" s="398"/>
      <c r="AA114" s="381"/>
      <c r="AB114" s="393"/>
      <c r="AC114" s="360"/>
    </row>
    <row r="115" spans="1:29" x14ac:dyDescent="0.25">
      <c r="A115" s="241"/>
      <c r="B115" s="11" t="s">
        <v>309</v>
      </c>
      <c r="C115" s="253"/>
      <c r="D115" s="11" t="s">
        <v>310</v>
      </c>
      <c r="E115" s="253" t="s">
        <v>837</v>
      </c>
      <c r="F115" s="302">
        <v>8</v>
      </c>
      <c r="G115" s="381">
        <v>1456057.67</v>
      </c>
      <c r="H115" s="354">
        <v>1133886</v>
      </c>
      <c r="I115" s="360">
        <v>1.28</v>
      </c>
      <c r="J115" s="301">
        <v>1</v>
      </c>
      <c r="K115" s="342">
        <v>9178.17</v>
      </c>
      <c r="L115" s="353">
        <v>6603</v>
      </c>
      <c r="M115" s="363">
        <v>1.39</v>
      </c>
      <c r="N115" s="370">
        <v>2</v>
      </c>
      <c r="O115" s="361">
        <v>615838.11</v>
      </c>
      <c r="P115" s="390">
        <v>446203</v>
      </c>
      <c r="Q115" s="362">
        <v>1.38</v>
      </c>
      <c r="R115" s="373" t="s">
        <v>739</v>
      </c>
      <c r="S115" s="383" t="s">
        <v>739</v>
      </c>
      <c r="T115" s="390" t="s">
        <v>739</v>
      </c>
      <c r="U115" s="362" t="s">
        <v>739</v>
      </c>
      <c r="V115" s="378">
        <v>5</v>
      </c>
      <c r="W115" s="383">
        <v>831041.3899999999</v>
      </c>
      <c r="X115" s="390">
        <v>681080</v>
      </c>
      <c r="Y115" s="363">
        <v>1.22</v>
      </c>
      <c r="Z115" s="398"/>
      <c r="AA115" s="381"/>
      <c r="AB115" s="393"/>
      <c r="AC115" s="360"/>
    </row>
    <row r="116" spans="1:29" x14ac:dyDescent="0.25">
      <c r="A116" s="241"/>
      <c r="B116" s="11" t="s">
        <v>838</v>
      </c>
      <c r="C116" s="253"/>
      <c r="D116" s="11" t="s">
        <v>839</v>
      </c>
      <c r="E116" s="253" t="s">
        <v>837</v>
      </c>
      <c r="F116" s="302">
        <v>9</v>
      </c>
      <c r="G116" s="381">
        <v>1061050.07</v>
      </c>
      <c r="H116" s="354">
        <v>247739</v>
      </c>
      <c r="I116" s="360">
        <v>4.28</v>
      </c>
      <c r="J116" s="301">
        <v>2</v>
      </c>
      <c r="K116" s="342">
        <v>31187.58</v>
      </c>
      <c r="L116" s="353">
        <v>7082</v>
      </c>
      <c r="M116" s="363">
        <v>4.4000000000000004</v>
      </c>
      <c r="N116" s="370">
        <v>3</v>
      </c>
      <c r="O116" s="361">
        <v>479143</v>
      </c>
      <c r="P116" s="390">
        <v>114550</v>
      </c>
      <c r="Q116" s="362">
        <v>4.18</v>
      </c>
      <c r="R116" s="373" t="s">
        <v>739</v>
      </c>
      <c r="S116" s="383" t="s">
        <v>739</v>
      </c>
      <c r="T116" s="390" t="s">
        <v>739</v>
      </c>
      <c r="U116" s="362" t="s">
        <v>739</v>
      </c>
      <c r="V116" s="378">
        <v>4</v>
      </c>
      <c r="W116" s="383">
        <v>550719.49</v>
      </c>
      <c r="X116" s="390">
        <v>126107</v>
      </c>
      <c r="Y116" s="363">
        <v>4.37</v>
      </c>
      <c r="Z116" s="398"/>
      <c r="AA116" s="381"/>
      <c r="AB116" s="393"/>
      <c r="AC116" s="360"/>
    </row>
    <row r="117" spans="1:29" x14ac:dyDescent="0.25">
      <c r="A117" s="241"/>
      <c r="B117" s="11" t="s">
        <v>840</v>
      </c>
      <c r="C117" s="253"/>
      <c r="D117" s="11" t="s">
        <v>841</v>
      </c>
      <c r="E117" s="253" t="s">
        <v>837</v>
      </c>
      <c r="F117" s="302">
        <v>6</v>
      </c>
      <c r="G117" s="381">
        <v>50712.979999999996</v>
      </c>
      <c r="H117" s="354">
        <v>6660</v>
      </c>
      <c r="I117" s="360">
        <v>7.61</v>
      </c>
      <c r="J117" s="301">
        <v>1</v>
      </c>
      <c r="K117" s="342">
        <v>2896.32</v>
      </c>
      <c r="L117" s="353">
        <v>431</v>
      </c>
      <c r="M117" s="363">
        <v>6.72</v>
      </c>
      <c r="N117" s="370">
        <v>2</v>
      </c>
      <c r="O117" s="361">
        <v>33123.54</v>
      </c>
      <c r="P117" s="390">
        <v>4005</v>
      </c>
      <c r="Q117" s="362">
        <v>8.27</v>
      </c>
      <c r="R117" s="373" t="s">
        <v>739</v>
      </c>
      <c r="S117" s="383" t="s">
        <v>739</v>
      </c>
      <c r="T117" s="390" t="s">
        <v>739</v>
      </c>
      <c r="U117" s="362" t="s">
        <v>739</v>
      </c>
      <c r="V117" s="378">
        <v>3</v>
      </c>
      <c r="W117" s="383">
        <v>14693.12</v>
      </c>
      <c r="X117" s="390">
        <v>2224</v>
      </c>
      <c r="Y117" s="363">
        <v>6.61</v>
      </c>
      <c r="Z117" s="398"/>
      <c r="AA117" s="381"/>
      <c r="AB117" s="393"/>
      <c r="AC117" s="360"/>
    </row>
    <row r="118" spans="1:29" x14ac:dyDescent="0.25">
      <c r="A118" s="241"/>
      <c r="B118" s="11" t="s">
        <v>313</v>
      </c>
      <c r="C118" s="253"/>
      <c r="D118" s="11" t="s">
        <v>314</v>
      </c>
      <c r="E118" s="253" t="s">
        <v>837</v>
      </c>
      <c r="F118" s="302">
        <v>12</v>
      </c>
      <c r="G118" s="381">
        <v>1522750.11</v>
      </c>
      <c r="H118" s="354">
        <v>1388285</v>
      </c>
      <c r="I118" s="360">
        <v>1.1000000000000001</v>
      </c>
      <c r="J118" s="301">
        <v>2</v>
      </c>
      <c r="K118" s="342">
        <v>16079.4</v>
      </c>
      <c r="L118" s="353">
        <v>14116</v>
      </c>
      <c r="M118" s="363">
        <v>1.1399999999999999</v>
      </c>
      <c r="N118" s="370">
        <v>4</v>
      </c>
      <c r="O118" s="361">
        <v>719599.25</v>
      </c>
      <c r="P118" s="390">
        <v>564758</v>
      </c>
      <c r="Q118" s="362">
        <v>1.27</v>
      </c>
      <c r="R118" s="373" t="s">
        <v>739</v>
      </c>
      <c r="S118" s="383" t="s">
        <v>739</v>
      </c>
      <c r="T118" s="390" t="s">
        <v>739</v>
      </c>
      <c r="U118" s="362" t="s">
        <v>739</v>
      </c>
      <c r="V118" s="378">
        <v>6</v>
      </c>
      <c r="W118" s="383">
        <v>787071.46</v>
      </c>
      <c r="X118" s="390">
        <v>809411</v>
      </c>
      <c r="Y118" s="363">
        <v>0.97</v>
      </c>
      <c r="Z118" s="398"/>
      <c r="AA118" s="381"/>
      <c r="AB118" s="393"/>
      <c r="AC118" s="360"/>
    </row>
    <row r="119" spans="1:29" x14ac:dyDescent="0.25">
      <c r="A119" s="241"/>
      <c r="B119" s="11" t="s">
        <v>911</v>
      </c>
      <c r="C119" s="253"/>
      <c r="D119" s="11" t="s">
        <v>912</v>
      </c>
      <c r="E119" s="253" t="s">
        <v>827</v>
      </c>
      <c r="F119" s="302">
        <v>1</v>
      </c>
      <c r="G119" s="381">
        <v>242994.96</v>
      </c>
      <c r="H119" s="354">
        <v>24</v>
      </c>
      <c r="I119" s="360">
        <v>10124.790000000001</v>
      </c>
      <c r="J119" s="301" t="s">
        <v>739</v>
      </c>
      <c r="K119" s="342" t="s">
        <v>739</v>
      </c>
      <c r="L119" s="353" t="s">
        <v>739</v>
      </c>
      <c r="M119" s="363" t="s">
        <v>739</v>
      </c>
      <c r="N119" s="370" t="s">
        <v>739</v>
      </c>
      <c r="O119" s="361" t="s">
        <v>739</v>
      </c>
      <c r="P119" s="390" t="s">
        <v>739</v>
      </c>
      <c r="Q119" s="362" t="s">
        <v>739</v>
      </c>
      <c r="R119" s="373" t="s">
        <v>739</v>
      </c>
      <c r="S119" s="383" t="s">
        <v>739</v>
      </c>
      <c r="T119" s="390" t="s">
        <v>739</v>
      </c>
      <c r="U119" s="362" t="s">
        <v>739</v>
      </c>
      <c r="V119" s="378">
        <v>1</v>
      </c>
      <c r="W119" s="383">
        <v>242994.96</v>
      </c>
      <c r="X119" s="390">
        <v>24</v>
      </c>
      <c r="Y119" s="363">
        <v>10124.790000000001</v>
      </c>
      <c r="Z119" s="398"/>
      <c r="AA119" s="381"/>
      <c r="AB119" s="393"/>
      <c r="AC119" s="360"/>
    </row>
    <row r="120" spans="1:29" x14ac:dyDescent="0.25">
      <c r="A120" s="241"/>
      <c r="B120" s="11" t="s">
        <v>913</v>
      </c>
      <c r="C120" s="253"/>
      <c r="D120" s="11" t="s">
        <v>914</v>
      </c>
      <c r="E120" s="253" t="s">
        <v>827</v>
      </c>
      <c r="F120" s="302">
        <v>1</v>
      </c>
      <c r="G120" s="381">
        <v>74213.36</v>
      </c>
      <c r="H120" s="354">
        <v>8</v>
      </c>
      <c r="I120" s="360">
        <v>9276.67</v>
      </c>
      <c r="J120" s="301" t="s">
        <v>739</v>
      </c>
      <c r="K120" s="342" t="s">
        <v>739</v>
      </c>
      <c r="L120" s="353" t="s">
        <v>739</v>
      </c>
      <c r="M120" s="363" t="s">
        <v>739</v>
      </c>
      <c r="N120" s="370" t="s">
        <v>739</v>
      </c>
      <c r="O120" s="361" t="s">
        <v>739</v>
      </c>
      <c r="P120" s="390" t="s">
        <v>739</v>
      </c>
      <c r="Q120" s="362" t="s">
        <v>739</v>
      </c>
      <c r="R120" s="373" t="s">
        <v>739</v>
      </c>
      <c r="S120" s="383" t="s">
        <v>739</v>
      </c>
      <c r="T120" s="390" t="s">
        <v>739</v>
      </c>
      <c r="U120" s="362" t="s">
        <v>739</v>
      </c>
      <c r="V120" s="378">
        <v>1</v>
      </c>
      <c r="W120" s="383">
        <v>74213.36</v>
      </c>
      <c r="X120" s="390">
        <v>8</v>
      </c>
      <c r="Y120" s="363">
        <v>9276.67</v>
      </c>
      <c r="Z120" s="398"/>
      <c r="AA120" s="381"/>
      <c r="AB120" s="393"/>
      <c r="AC120" s="360"/>
    </row>
    <row r="121" spans="1:29" x14ac:dyDescent="0.25">
      <c r="A121" s="241"/>
      <c r="B121" s="11" t="s">
        <v>915</v>
      </c>
      <c r="C121" s="253"/>
      <c r="D121" s="11" t="s">
        <v>916</v>
      </c>
      <c r="E121" s="253" t="s">
        <v>827</v>
      </c>
      <c r="F121" s="302">
        <v>1</v>
      </c>
      <c r="G121" s="381">
        <v>107811.06</v>
      </c>
      <c r="H121" s="354">
        <v>8</v>
      </c>
      <c r="I121" s="360">
        <v>13476.38</v>
      </c>
      <c r="J121" s="301">
        <v>1</v>
      </c>
      <c r="K121" s="342">
        <v>107811.06</v>
      </c>
      <c r="L121" s="353">
        <v>8</v>
      </c>
      <c r="M121" s="363">
        <v>13476.38</v>
      </c>
      <c r="N121" s="370" t="s">
        <v>739</v>
      </c>
      <c r="O121" s="361" t="s">
        <v>739</v>
      </c>
      <c r="P121" s="390" t="s">
        <v>739</v>
      </c>
      <c r="Q121" s="362" t="s">
        <v>739</v>
      </c>
      <c r="R121" s="373" t="s">
        <v>739</v>
      </c>
      <c r="S121" s="383" t="s">
        <v>739</v>
      </c>
      <c r="T121" s="390" t="s">
        <v>739</v>
      </c>
      <c r="U121" s="362" t="s">
        <v>739</v>
      </c>
      <c r="V121" s="378" t="s">
        <v>739</v>
      </c>
      <c r="W121" s="383" t="s">
        <v>739</v>
      </c>
      <c r="X121" s="390" t="s">
        <v>739</v>
      </c>
      <c r="Y121" s="363" t="s">
        <v>739</v>
      </c>
      <c r="Z121" s="398"/>
      <c r="AA121" s="381"/>
      <c r="AB121" s="393"/>
      <c r="AC121" s="360"/>
    </row>
    <row r="122" spans="1:29" x14ac:dyDescent="0.25">
      <c r="A122" s="241"/>
      <c r="B122" s="11" t="s">
        <v>315</v>
      </c>
      <c r="C122" s="253"/>
      <c r="D122" s="11" t="s">
        <v>316</v>
      </c>
      <c r="E122" s="253" t="s">
        <v>797</v>
      </c>
      <c r="F122" s="302">
        <v>12</v>
      </c>
      <c r="G122" s="381">
        <v>418981.3</v>
      </c>
      <c r="H122" s="354">
        <v>7637</v>
      </c>
      <c r="I122" s="360">
        <v>54.86</v>
      </c>
      <c r="J122" s="301">
        <v>4</v>
      </c>
      <c r="K122" s="342">
        <v>103327.38</v>
      </c>
      <c r="L122" s="353">
        <v>2023</v>
      </c>
      <c r="M122" s="363">
        <v>51.08</v>
      </c>
      <c r="N122" s="370">
        <v>2</v>
      </c>
      <c r="O122" s="361">
        <v>110131.84000000001</v>
      </c>
      <c r="P122" s="390">
        <v>2516</v>
      </c>
      <c r="Q122" s="362">
        <v>43.77</v>
      </c>
      <c r="R122" s="373">
        <v>1</v>
      </c>
      <c r="S122" s="383">
        <v>22080</v>
      </c>
      <c r="T122" s="390">
        <v>240</v>
      </c>
      <c r="U122" s="362">
        <v>92</v>
      </c>
      <c r="V122" s="378">
        <v>5</v>
      </c>
      <c r="W122" s="383">
        <v>183442.08000000002</v>
      </c>
      <c r="X122" s="390">
        <v>2858</v>
      </c>
      <c r="Y122" s="363">
        <v>64.19</v>
      </c>
      <c r="Z122" s="398"/>
      <c r="AA122" s="381"/>
      <c r="AB122" s="393"/>
      <c r="AC122" s="360"/>
    </row>
    <row r="123" spans="1:29" x14ac:dyDescent="0.25">
      <c r="A123" s="241"/>
      <c r="B123" s="11" t="s">
        <v>787</v>
      </c>
      <c r="C123" s="253"/>
      <c r="D123" s="11" t="s">
        <v>788</v>
      </c>
      <c r="E123" s="253" t="s">
        <v>842</v>
      </c>
      <c r="F123" s="302">
        <v>2</v>
      </c>
      <c r="G123" s="381">
        <v>35705.42</v>
      </c>
      <c r="H123" s="354">
        <v>22</v>
      </c>
      <c r="I123" s="360">
        <v>1622.97</v>
      </c>
      <c r="J123" s="301">
        <v>1</v>
      </c>
      <c r="K123" s="342">
        <v>6737.48</v>
      </c>
      <c r="L123" s="353">
        <v>4</v>
      </c>
      <c r="M123" s="363">
        <v>1684.37</v>
      </c>
      <c r="N123" s="370">
        <v>1</v>
      </c>
      <c r="O123" s="361">
        <v>28967.94</v>
      </c>
      <c r="P123" s="390">
        <v>18</v>
      </c>
      <c r="Q123" s="362">
        <v>1609.33</v>
      </c>
      <c r="R123" s="373" t="s">
        <v>739</v>
      </c>
      <c r="S123" s="383" t="s">
        <v>739</v>
      </c>
      <c r="T123" s="390" t="s">
        <v>739</v>
      </c>
      <c r="U123" s="362" t="s">
        <v>739</v>
      </c>
      <c r="V123" s="378" t="s">
        <v>739</v>
      </c>
      <c r="W123" s="383" t="s">
        <v>739</v>
      </c>
      <c r="X123" s="390" t="s">
        <v>739</v>
      </c>
      <c r="Y123" s="363" t="s">
        <v>739</v>
      </c>
      <c r="Z123" s="398"/>
      <c r="AA123" s="381"/>
      <c r="AB123" s="393"/>
      <c r="AC123" s="360"/>
    </row>
    <row r="124" spans="1:29" x14ac:dyDescent="0.25">
      <c r="A124" s="241"/>
      <c r="B124" s="11" t="s">
        <v>789</v>
      </c>
      <c r="C124" s="253"/>
      <c r="D124" s="11" t="s">
        <v>843</v>
      </c>
      <c r="E124" s="253" t="s">
        <v>792</v>
      </c>
      <c r="F124" s="302">
        <v>1</v>
      </c>
      <c r="G124" s="381">
        <v>76892.7</v>
      </c>
      <c r="H124" s="354">
        <v>255</v>
      </c>
      <c r="I124" s="360">
        <v>301.54000000000002</v>
      </c>
      <c r="J124" s="301">
        <v>1</v>
      </c>
      <c r="K124" s="342">
        <v>76892.7</v>
      </c>
      <c r="L124" s="353">
        <v>255</v>
      </c>
      <c r="M124" s="363">
        <v>301.54000000000002</v>
      </c>
      <c r="N124" s="370" t="s">
        <v>739</v>
      </c>
      <c r="O124" s="361" t="s">
        <v>739</v>
      </c>
      <c r="P124" s="390" t="s">
        <v>739</v>
      </c>
      <c r="Q124" s="362" t="s">
        <v>739</v>
      </c>
      <c r="R124" s="373" t="s">
        <v>739</v>
      </c>
      <c r="S124" s="383" t="s">
        <v>739</v>
      </c>
      <c r="T124" s="390" t="s">
        <v>739</v>
      </c>
      <c r="U124" s="362" t="s">
        <v>739</v>
      </c>
      <c r="V124" s="378" t="s">
        <v>739</v>
      </c>
      <c r="W124" s="383" t="s">
        <v>739</v>
      </c>
      <c r="X124" s="390" t="s">
        <v>739</v>
      </c>
      <c r="Y124" s="363" t="s">
        <v>739</v>
      </c>
      <c r="Z124" s="398"/>
      <c r="AA124" s="381"/>
      <c r="AB124" s="393"/>
      <c r="AC124" s="360"/>
    </row>
    <row r="125" spans="1:29" x14ac:dyDescent="0.25">
      <c r="A125" s="241"/>
      <c r="B125" s="11" t="s">
        <v>317</v>
      </c>
      <c r="C125" s="253"/>
      <c r="D125" s="11" t="s">
        <v>843</v>
      </c>
      <c r="E125" s="253" t="s">
        <v>792</v>
      </c>
      <c r="F125" s="302">
        <v>9</v>
      </c>
      <c r="G125" s="381">
        <v>351967.44</v>
      </c>
      <c r="H125" s="354">
        <v>1363</v>
      </c>
      <c r="I125" s="360">
        <v>258.23</v>
      </c>
      <c r="J125" s="301">
        <v>3</v>
      </c>
      <c r="K125" s="342">
        <v>104060.73999999999</v>
      </c>
      <c r="L125" s="353">
        <v>352</v>
      </c>
      <c r="M125" s="363">
        <v>295.63</v>
      </c>
      <c r="N125" s="370">
        <v>3</v>
      </c>
      <c r="O125" s="361">
        <v>166928.14000000001</v>
      </c>
      <c r="P125" s="390">
        <v>673</v>
      </c>
      <c r="Q125" s="362">
        <v>248.04</v>
      </c>
      <c r="R125" s="373" t="s">
        <v>739</v>
      </c>
      <c r="S125" s="383" t="s">
        <v>739</v>
      </c>
      <c r="T125" s="390" t="s">
        <v>739</v>
      </c>
      <c r="U125" s="362" t="s">
        <v>739</v>
      </c>
      <c r="V125" s="378">
        <v>3</v>
      </c>
      <c r="W125" s="383">
        <v>80978.559999999998</v>
      </c>
      <c r="X125" s="390">
        <v>338</v>
      </c>
      <c r="Y125" s="363">
        <v>239.58</v>
      </c>
      <c r="Z125" s="398"/>
      <c r="AA125" s="381"/>
      <c r="AB125" s="393"/>
      <c r="AC125" s="360"/>
    </row>
    <row r="126" spans="1:29" x14ac:dyDescent="0.25">
      <c r="A126" s="241"/>
      <c r="B126" s="11" t="s">
        <v>319</v>
      </c>
      <c r="C126" s="253"/>
      <c r="D126" s="11" t="s">
        <v>843</v>
      </c>
      <c r="E126" s="253" t="s">
        <v>792</v>
      </c>
      <c r="F126" s="302">
        <v>3</v>
      </c>
      <c r="G126" s="381">
        <v>109273.07</v>
      </c>
      <c r="H126" s="354">
        <v>455</v>
      </c>
      <c r="I126" s="360">
        <v>240.16</v>
      </c>
      <c r="J126" s="301" t="s">
        <v>739</v>
      </c>
      <c r="K126" s="342" t="s">
        <v>739</v>
      </c>
      <c r="L126" s="353" t="s">
        <v>739</v>
      </c>
      <c r="M126" s="363" t="s">
        <v>739</v>
      </c>
      <c r="N126" s="370">
        <v>1</v>
      </c>
      <c r="O126" s="361">
        <v>53559.8</v>
      </c>
      <c r="P126" s="390">
        <v>134</v>
      </c>
      <c r="Q126" s="362">
        <v>399.7</v>
      </c>
      <c r="R126" s="373">
        <v>1</v>
      </c>
      <c r="S126" s="383">
        <v>8504.02</v>
      </c>
      <c r="T126" s="390">
        <v>46</v>
      </c>
      <c r="U126" s="362">
        <v>184.87</v>
      </c>
      <c r="V126" s="378">
        <v>1</v>
      </c>
      <c r="W126" s="383">
        <v>47209.25</v>
      </c>
      <c r="X126" s="390">
        <v>275</v>
      </c>
      <c r="Y126" s="363">
        <v>171.67</v>
      </c>
      <c r="Z126" s="398"/>
      <c r="AA126" s="381"/>
      <c r="AB126" s="393"/>
      <c r="AC126" s="360"/>
    </row>
    <row r="127" spans="1:29" x14ac:dyDescent="0.25">
      <c r="A127" s="241"/>
      <c r="B127" s="11" t="s">
        <v>321</v>
      </c>
      <c r="C127" s="253"/>
      <c r="D127" s="11" t="s">
        <v>322</v>
      </c>
      <c r="E127" s="253" t="s">
        <v>797</v>
      </c>
      <c r="F127" s="302">
        <v>1</v>
      </c>
      <c r="G127" s="381">
        <v>33461</v>
      </c>
      <c r="H127" s="354">
        <v>115.61</v>
      </c>
      <c r="I127" s="360">
        <v>289.43</v>
      </c>
      <c r="J127" s="301" t="s">
        <v>739</v>
      </c>
      <c r="K127" s="342" t="s">
        <v>739</v>
      </c>
      <c r="L127" s="353" t="s">
        <v>739</v>
      </c>
      <c r="M127" s="363" t="s">
        <v>739</v>
      </c>
      <c r="N127" s="370" t="s">
        <v>739</v>
      </c>
      <c r="O127" s="361" t="s">
        <v>739</v>
      </c>
      <c r="P127" s="390" t="s">
        <v>739</v>
      </c>
      <c r="Q127" s="362" t="s">
        <v>739</v>
      </c>
      <c r="R127" s="373">
        <v>1</v>
      </c>
      <c r="S127" s="383">
        <v>33461</v>
      </c>
      <c r="T127" s="390">
        <v>115.61</v>
      </c>
      <c r="U127" s="362">
        <v>289.43</v>
      </c>
      <c r="V127" s="378" t="s">
        <v>739</v>
      </c>
      <c r="W127" s="383" t="s">
        <v>739</v>
      </c>
      <c r="X127" s="390" t="s">
        <v>739</v>
      </c>
      <c r="Y127" s="363" t="s">
        <v>739</v>
      </c>
      <c r="Z127" s="398"/>
      <c r="AA127" s="381"/>
      <c r="AB127" s="393"/>
      <c r="AC127" s="360"/>
    </row>
    <row r="128" spans="1:29" x14ac:dyDescent="0.25">
      <c r="A128" s="241"/>
      <c r="B128" s="11" t="s">
        <v>844</v>
      </c>
      <c r="C128" s="253"/>
      <c r="D128" s="11" t="s">
        <v>845</v>
      </c>
      <c r="E128" s="253" t="s">
        <v>846</v>
      </c>
      <c r="F128" s="302">
        <v>3</v>
      </c>
      <c r="G128" s="381">
        <v>74273.440000000002</v>
      </c>
      <c r="H128" s="354">
        <v>980</v>
      </c>
      <c r="I128" s="360">
        <v>75.790000000000006</v>
      </c>
      <c r="J128" s="301">
        <v>2</v>
      </c>
      <c r="K128" s="342">
        <v>58539.44</v>
      </c>
      <c r="L128" s="353">
        <v>780</v>
      </c>
      <c r="M128" s="363">
        <v>75.05</v>
      </c>
      <c r="N128" s="370">
        <v>1</v>
      </c>
      <c r="O128" s="361">
        <v>15734</v>
      </c>
      <c r="P128" s="390">
        <v>200</v>
      </c>
      <c r="Q128" s="362">
        <v>78.67</v>
      </c>
      <c r="R128" s="373" t="s">
        <v>739</v>
      </c>
      <c r="S128" s="383" t="s">
        <v>739</v>
      </c>
      <c r="T128" s="390" t="s">
        <v>739</v>
      </c>
      <c r="U128" s="362" t="s">
        <v>739</v>
      </c>
      <c r="V128" s="378" t="s">
        <v>739</v>
      </c>
      <c r="W128" s="383" t="s">
        <v>739</v>
      </c>
      <c r="X128" s="390" t="s">
        <v>739</v>
      </c>
      <c r="Y128" s="363" t="s">
        <v>739</v>
      </c>
      <c r="Z128" s="398"/>
      <c r="AA128" s="381"/>
      <c r="AB128" s="393"/>
      <c r="AC128" s="360"/>
    </row>
    <row r="129" spans="1:29" x14ac:dyDescent="0.25">
      <c r="A129" s="241"/>
      <c r="B129" s="11" t="s">
        <v>323</v>
      </c>
      <c r="C129" s="253"/>
      <c r="D129" s="11" t="s">
        <v>3</v>
      </c>
      <c r="E129" s="253" t="s">
        <v>826</v>
      </c>
      <c r="F129" s="302">
        <v>15</v>
      </c>
      <c r="G129" s="381">
        <v>152501.03</v>
      </c>
      <c r="H129" s="354">
        <v>13.219999999999997</v>
      </c>
      <c r="I129" s="360">
        <v>11535.63</v>
      </c>
      <c r="J129" s="301" t="s">
        <v>739</v>
      </c>
      <c r="K129" s="342" t="s">
        <v>739</v>
      </c>
      <c r="L129" s="353" t="s">
        <v>739</v>
      </c>
      <c r="M129" s="363" t="s">
        <v>739</v>
      </c>
      <c r="N129" s="370">
        <v>6</v>
      </c>
      <c r="O129" s="361">
        <v>44936.67</v>
      </c>
      <c r="P129" s="390">
        <v>2.88</v>
      </c>
      <c r="Q129" s="362">
        <v>15603.01</v>
      </c>
      <c r="R129" s="373">
        <v>3</v>
      </c>
      <c r="S129" s="383">
        <v>9356</v>
      </c>
      <c r="T129" s="390">
        <v>0.8600000000000001</v>
      </c>
      <c r="U129" s="362">
        <v>10879.07</v>
      </c>
      <c r="V129" s="378">
        <v>6</v>
      </c>
      <c r="W129" s="383">
        <v>98208.36</v>
      </c>
      <c r="X129" s="390">
        <v>9.4799999999999986</v>
      </c>
      <c r="Y129" s="363">
        <v>10359.530000000001</v>
      </c>
      <c r="Z129" s="398" t="s">
        <v>739</v>
      </c>
      <c r="AA129" s="381" t="s">
        <v>739</v>
      </c>
      <c r="AB129" s="393" t="s">
        <v>739</v>
      </c>
      <c r="AC129" s="360" t="s">
        <v>739</v>
      </c>
    </row>
    <row r="130" spans="1:29" x14ac:dyDescent="0.25">
      <c r="A130" s="241"/>
      <c r="B130" s="11" t="s">
        <v>917</v>
      </c>
      <c r="C130" s="253"/>
      <c r="D130" s="11" t="s">
        <v>918</v>
      </c>
      <c r="E130" s="253" t="s">
        <v>826</v>
      </c>
      <c r="F130" s="302">
        <v>2</v>
      </c>
      <c r="G130" s="381">
        <v>60410.82</v>
      </c>
      <c r="H130" s="354">
        <v>6.07</v>
      </c>
      <c r="I130" s="360">
        <v>9952.36</v>
      </c>
      <c r="J130" s="301" t="s">
        <v>739</v>
      </c>
      <c r="K130" s="342" t="s">
        <v>739</v>
      </c>
      <c r="L130" s="353" t="s">
        <v>739</v>
      </c>
      <c r="M130" s="363" t="s">
        <v>739</v>
      </c>
      <c r="N130" s="370">
        <v>1</v>
      </c>
      <c r="O130" s="361">
        <v>9620</v>
      </c>
      <c r="P130" s="390">
        <v>0.37</v>
      </c>
      <c r="Q130" s="362">
        <v>26000</v>
      </c>
      <c r="R130" s="373" t="s">
        <v>739</v>
      </c>
      <c r="S130" s="383" t="s">
        <v>739</v>
      </c>
      <c r="T130" s="390" t="s">
        <v>739</v>
      </c>
      <c r="U130" s="362" t="s">
        <v>739</v>
      </c>
      <c r="V130" s="378" t="s">
        <v>739</v>
      </c>
      <c r="W130" s="383" t="s">
        <v>739</v>
      </c>
      <c r="X130" s="390" t="s">
        <v>739</v>
      </c>
      <c r="Y130" s="363" t="s">
        <v>739</v>
      </c>
      <c r="Z130" s="398">
        <v>1</v>
      </c>
      <c r="AA130" s="381">
        <v>50790.82</v>
      </c>
      <c r="AB130" s="393">
        <v>5.7</v>
      </c>
      <c r="AC130" s="360">
        <v>8910.67</v>
      </c>
    </row>
    <row r="131" spans="1:29" x14ac:dyDescent="0.25">
      <c r="A131" s="241"/>
      <c r="B131" s="11" t="s">
        <v>324</v>
      </c>
      <c r="C131" s="253"/>
      <c r="D131" s="11" t="s">
        <v>325</v>
      </c>
      <c r="E131" s="253" t="s">
        <v>826</v>
      </c>
      <c r="F131" s="302">
        <v>1</v>
      </c>
      <c r="G131" s="381">
        <v>38268.019999999997</v>
      </c>
      <c r="H131" s="354">
        <v>5.4</v>
      </c>
      <c r="I131" s="360">
        <v>7086.67</v>
      </c>
      <c r="J131" s="301" t="s">
        <v>739</v>
      </c>
      <c r="K131" s="342" t="s">
        <v>739</v>
      </c>
      <c r="L131" s="353" t="s">
        <v>739</v>
      </c>
      <c r="M131" s="363" t="s">
        <v>739</v>
      </c>
      <c r="N131" s="370" t="s">
        <v>739</v>
      </c>
      <c r="O131" s="361" t="s">
        <v>739</v>
      </c>
      <c r="P131" s="390" t="s">
        <v>739</v>
      </c>
      <c r="Q131" s="362" t="s">
        <v>739</v>
      </c>
      <c r="R131" s="373" t="s">
        <v>739</v>
      </c>
      <c r="S131" s="383" t="s">
        <v>739</v>
      </c>
      <c r="T131" s="390" t="s">
        <v>739</v>
      </c>
      <c r="U131" s="362" t="s">
        <v>739</v>
      </c>
      <c r="V131" s="378">
        <v>1</v>
      </c>
      <c r="W131" s="383">
        <v>38268.019999999997</v>
      </c>
      <c r="X131" s="390">
        <v>5.4</v>
      </c>
      <c r="Y131" s="363">
        <v>7086.67</v>
      </c>
      <c r="Z131" s="398" t="s">
        <v>739</v>
      </c>
      <c r="AA131" s="381" t="s">
        <v>739</v>
      </c>
      <c r="AB131" s="393" t="s">
        <v>739</v>
      </c>
      <c r="AC131" s="360" t="s">
        <v>739</v>
      </c>
    </row>
    <row r="132" spans="1:29" s="299" customFormat="1" x14ac:dyDescent="0.25">
      <c r="A132" s="298"/>
      <c r="B132" s="11" t="s">
        <v>919</v>
      </c>
      <c r="C132" s="253"/>
      <c r="D132" s="11" t="s">
        <v>920</v>
      </c>
      <c r="E132" s="253" t="s">
        <v>826</v>
      </c>
      <c r="F132" s="302">
        <v>2</v>
      </c>
      <c r="G132" s="381">
        <v>248520.58</v>
      </c>
      <c r="H132" s="354">
        <v>17.14</v>
      </c>
      <c r="I132" s="360">
        <v>14499.45</v>
      </c>
      <c r="J132" s="301" t="s">
        <v>739</v>
      </c>
      <c r="K132" s="342" t="s">
        <v>739</v>
      </c>
      <c r="L132" s="353" t="s">
        <v>739</v>
      </c>
      <c r="M132" s="363" t="s">
        <v>739</v>
      </c>
      <c r="N132" s="370" t="s">
        <v>739</v>
      </c>
      <c r="O132" s="361" t="s">
        <v>739</v>
      </c>
      <c r="P132" s="390" t="s">
        <v>739</v>
      </c>
      <c r="Q132" s="362" t="s">
        <v>739</v>
      </c>
      <c r="R132" s="373" t="s">
        <v>739</v>
      </c>
      <c r="S132" s="383" t="s">
        <v>739</v>
      </c>
      <c r="T132" s="390" t="s">
        <v>739</v>
      </c>
      <c r="U132" s="362" t="s">
        <v>739</v>
      </c>
      <c r="V132" s="378">
        <v>1</v>
      </c>
      <c r="W132" s="383">
        <v>181133.3</v>
      </c>
      <c r="X132" s="390">
        <v>11.44</v>
      </c>
      <c r="Y132" s="363">
        <v>15833.33</v>
      </c>
      <c r="Z132" s="398">
        <v>1</v>
      </c>
      <c r="AA132" s="381">
        <v>67387.28</v>
      </c>
      <c r="AB132" s="393">
        <v>5.7</v>
      </c>
      <c r="AC132" s="360">
        <v>11822.33</v>
      </c>
    </row>
    <row r="133" spans="1:29" s="299" customFormat="1" x14ac:dyDescent="0.25">
      <c r="A133" s="298"/>
      <c r="B133" s="11" t="s">
        <v>98</v>
      </c>
      <c r="C133" s="253"/>
      <c r="D133" s="11" t="s">
        <v>97</v>
      </c>
      <c r="E133" s="253" t="s">
        <v>796</v>
      </c>
      <c r="F133" s="302">
        <v>29</v>
      </c>
      <c r="G133" s="381">
        <v>560077.89</v>
      </c>
      <c r="H133" s="354">
        <v>50574.8</v>
      </c>
      <c r="I133" s="360">
        <v>11.07</v>
      </c>
      <c r="J133" s="301">
        <v>2</v>
      </c>
      <c r="K133" s="342">
        <v>12255.35</v>
      </c>
      <c r="L133" s="353">
        <v>1105</v>
      </c>
      <c r="M133" s="363">
        <v>11.09</v>
      </c>
      <c r="N133" s="370">
        <v>7</v>
      </c>
      <c r="O133" s="361">
        <v>97819.39</v>
      </c>
      <c r="P133" s="390">
        <v>6844.8</v>
      </c>
      <c r="Q133" s="362">
        <v>14.29</v>
      </c>
      <c r="R133" s="373">
        <v>13</v>
      </c>
      <c r="S133" s="383">
        <v>112669.25</v>
      </c>
      <c r="T133" s="390">
        <v>9275</v>
      </c>
      <c r="U133" s="362">
        <v>12.15</v>
      </c>
      <c r="V133" s="378">
        <v>6</v>
      </c>
      <c r="W133" s="383">
        <v>333257.09999999998</v>
      </c>
      <c r="X133" s="390">
        <v>33070</v>
      </c>
      <c r="Y133" s="363">
        <v>10.08</v>
      </c>
      <c r="Z133" s="398">
        <v>1</v>
      </c>
      <c r="AA133" s="381">
        <v>4076.8</v>
      </c>
      <c r="AB133" s="393">
        <v>280</v>
      </c>
      <c r="AC133" s="360">
        <v>14.56</v>
      </c>
    </row>
    <row r="134" spans="1:29" s="223" customFormat="1" x14ac:dyDescent="0.25">
      <c r="A134" s="268"/>
      <c r="B134" s="11" t="s">
        <v>83</v>
      </c>
      <c r="C134" s="253"/>
      <c r="D134" s="224" t="s">
        <v>82</v>
      </c>
      <c r="E134" s="267" t="s">
        <v>796</v>
      </c>
      <c r="F134" s="585">
        <v>34</v>
      </c>
      <c r="G134" s="586">
        <v>20934914.199999996</v>
      </c>
      <c r="H134" s="587">
        <v>3818480</v>
      </c>
      <c r="I134" s="588">
        <v>5.48</v>
      </c>
      <c r="J134" s="589">
        <v>2</v>
      </c>
      <c r="K134" s="590">
        <v>3074510</v>
      </c>
      <c r="L134" s="591">
        <v>513500</v>
      </c>
      <c r="M134" s="592">
        <v>5.99</v>
      </c>
      <c r="N134" s="593">
        <v>5</v>
      </c>
      <c r="O134" s="594">
        <v>1486215.4</v>
      </c>
      <c r="P134" s="595">
        <v>252610</v>
      </c>
      <c r="Q134" s="596">
        <v>5.88</v>
      </c>
      <c r="R134" s="597">
        <v>12</v>
      </c>
      <c r="S134" s="309">
        <v>3647244.1</v>
      </c>
      <c r="T134" s="595">
        <v>481000</v>
      </c>
      <c r="U134" s="596">
        <v>7.58</v>
      </c>
      <c r="V134" s="598">
        <v>12</v>
      </c>
      <c r="W134" s="309">
        <v>11783494.699999999</v>
      </c>
      <c r="X134" s="595">
        <v>2486590</v>
      </c>
      <c r="Y134" s="592">
        <v>4.74</v>
      </c>
      <c r="Z134" s="599">
        <v>3</v>
      </c>
      <c r="AA134" s="586">
        <v>943450</v>
      </c>
      <c r="AB134" s="600">
        <v>84780</v>
      </c>
      <c r="AC134" s="588">
        <v>11.13</v>
      </c>
    </row>
    <row r="135" spans="1:29" s="299" customFormat="1" x14ac:dyDescent="0.25">
      <c r="A135" s="298"/>
      <c r="B135" s="11" t="s">
        <v>328</v>
      </c>
      <c r="C135" s="253"/>
      <c r="D135" s="11" t="s">
        <v>329</v>
      </c>
      <c r="E135" s="253" t="s">
        <v>796</v>
      </c>
      <c r="F135" s="302">
        <v>4</v>
      </c>
      <c r="G135" s="381">
        <v>602975</v>
      </c>
      <c r="H135" s="354">
        <v>153300</v>
      </c>
      <c r="I135" s="360">
        <v>3.93</v>
      </c>
      <c r="J135" s="301">
        <v>1</v>
      </c>
      <c r="K135" s="342">
        <v>345651</v>
      </c>
      <c r="L135" s="353">
        <v>84100</v>
      </c>
      <c r="M135" s="363">
        <v>4.1100000000000003</v>
      </c>
      <c r="N135" s="370" t="s">
        <v>739</v>
      </c>
      <c r="O135" s="361" t="s">
        <v>739</v>
      </c>
      <c r="P135" s="390" t="s">
        <v>739</v>
      </c>
      <c r="Q135" s="362" t="s">
        <v>739</v>
      </c>
      <c r="R135" s="373">
        <v>1</v>
      </c>
      <c r="S135" s="383">
        <v>60858</v>
      </c>
      <c r="T135" s="390">
        <v>12600</v>
      </c>
      <c r="U135" s="362">
        <v>4.83</v>
      </c>
      <c r="V135" s="378">
        <v>2</v>
      </c>
      <c r="W135" s="383">
        <v>196466</v>
      </c>
      <c r="X135" s="390">
        <v>56600</v>
      </c>
      <c r="Y135" s="363">
        <v>3.47</v>
      </c>
      <c r="Z135" s="398" t="s">
        <v>739</v>
      </c>
      <c r="AA135" s="381" t="s">
        <v>739</v>
      </c>
      <c r="AB135" s="393" t="s">
        <v>739</v>
      </c>
      <c r="AC135" s="360" t="s">
        <v>739</v>
      </c>
    </row>
    <row r="136" spans="1:29" s="223" customFormat="1" x14ac:dyDescent="0.25">
      <c r="A136" s="268"/>
      <c r="B136" s="11" t="s">
        <v>330</v>
      </c>
      <c r="C136" s="253"/>
      <c r="D136" s="224" t="s">
        <v>331</v>
      </c>
      <c r="E136" s="267" t="s">
        <v>796</v>
      </c>
      <c r="F136" s="585">
        <v>3</v>
      </c>
      <c r="G136" s="586">
        <v>3555472</v>
      </c>
      <c r="H136" s="587">
        <v>563300</v>
      </c>
      <c r="I136" s="588">
        <v>6.31</v>
      </c>
      <c r="J136" s="589">
        <v>1</v>
      </c>
      <c r="K136" s="590">
        <v>1311328</v>
      </c>
      <c r="L136" s="591">
        <v>137600</v>
      </c>
      <c r="M136" s="592">
        <v>9.5299999999999994</v>
      </c>
      <c r="N136" s="593" t="s">
        <v>739</v>
      </c>
      <c r="O136" s="594" t="s">
        <v>739</v>
      </c>
      <c r="P136" s="595" t="s">
        <v>739</v>
      </c>
      <c r="Q136" s="596" t="s">
        <v>739</v>
      </c>
      <c r="R136" s="597">
        <v>1</v>
      </c>
      <c r="S136" s="309">
        <v>341584</v>
      </c>
      <c r="T136" s="595">
        <v>57700</v>
      </c>
      <c r="U136" s="596">
        <v>5.92</v>
      </c>
      <c r="V136" s="598">
        <v>1</v>
      </c>
      <c r="W136" s="309">
        <v>1902560</v>
      </c>
      <c r="X136" s="595">
        <v>368000</v>
      </c>
      <c r="Y136" s="592">
        <v>5.17</v>
      </c>
      <c r="Z136" s="599" t="s">
        <v>739</v>
      </c>
      <c r="AA136" s="586" t="s">
        <v>739</v>
      </c>
      <c r="AB136" s="600" t="s">
        <v>739</v>
      </c>
      <c r="AC136" s="588" t="s">
        <v>739</v>
      </c>
    </row>
    <row r="137" spans="1:29" ht="14.25" customHeight="1" x14ac:dyDescent="0.25">
      <c r="A137" s="241"/>
      <c r="B137" s="11" t="s">
        <v>84</v>
      </c>
      <c r="C137" s="253"/>
      <c r="D137" s="11" t="s">
        <v>921</v>
      </c>
      <c r="E137" s="253" t="s">
        <v>796</v>
      </c>
      <c r="F137" s="302">
        <v>24</v>
      </c>
      <c r="G137" s="381">
        <v>10075359.4</v>
      </c>
      <c r="H137" s="354">
        <v>907880</v>
      </c>
      <c r="I137" s="360">
        <v>11.1</v>
      </c>
      <c r="J137" s="301">
        <v>1</v>
      </c>
      <c r="K137" s="342">
        <v>118332</v>
      </c>
      <c r="L137" s="353">
        <v>7600</v>
      </c>
      <c r="M137" s="363">
        <v>15.57</v>
      </c>
      <c r="N137" s="370">
        <v>5</v>
      </c>
      <c r="O137" s="361">
        <v>3354353</v>
      </c>
      <c r="P137" s="390">
        <v>263400</v>
      </c>
      <c r="Q137" s="362">
        <v>12.73</v>
      </c>
      <c r="R137" s="373">
        <v>10</v>
      </c>
      <c r="S137" s="383">
        <v>1668930.9000000001</v>
      </c>
      <c r="T137" s="390">
        <v>85710</v>
      </c>
      <c r="U137" s="362">
        <v>19.47</v>
      </c>
      <c r="V137" s="378">
        <v>7</v>
      </c>
      <c r="W137" s="383">
        <v>2798043.5</v>
      </c>
      <c r="X137" s="390">
        <v>281170</v>
      </c>
      <c r="Y137" s="363">
        <v>9.9499999999999993</v>
      </c>
      <c r="Z137" s="398">
        <v>1</v>
      </c>
      <c r="AA137" s="385">
        <v>2135700</v>
      </c>
      <c r="AB137" s="395">
        <v>270000</v>
      </c>
      <c r="AC137" s="364">
        <v>7.91</v>
      </c>
    </row>
    <row r="138" spans="1:29" x14ac:dyDescent="0.25">
      <c r="A138" s="241"/>
      <c r="B138" s="11" t="s">
        <v>333</v>
      </c>
      <c r="C138" s="253"/>
      <c r="D138" s="11" t="s">
        <v>334</v>
      </c>
      <c r="E138" s="253" t="s">
        <v>922</v>
      </c>
      <c r="F138" s="302">
        <v>2</v>
      </c>
      <c r="G138" s="381">
        <v>1037605.75</v>
      </c>
      <c r="H138" s="354">
        <v>2170225</v>
      </c>
      <c r="I138" s="360">
        <v>0.48</v>
      </c>
      <c r="J138" s="301" t="s">
        <v>739</v>
      </c>
      <c r="K138" s="342" t="s">
        <v>739</v>
      </c>
      <c r="L138" s="353" t="s">
        <v>739</v>
      </c>
      <c r="M138" s="363" t="s">
        <v>739</v>
      </c>
      <c r="N138" s="370" t="s">
        <v>739</v>
      </c>
      <c r="O138" s="361" t="s">
        <v>739</v>
      </c>
      <c r="P138" s="390" t="s">
        <v>739</v>
      </c>
      <c r="Q138" s="362" t="s">
        <v>739</v>
      </c>
      <c r="R138" s="373">
        <v>1</v>
      </c>
      <c r="S138" s="383">
        <v>21360</v>
      </c>
      <c r="T138" s="390">
        <v>8000</v>
      </c>
      <c r="U138" s="362">
        <v>2.67</v>
      </c>
      <c r="V138" s="378">
        <v>1</v>
      </c>
      <c r="W138" s="383">
        <v>1016245.75</v>
      </c>
      <c r="X138" s="390">
        <v>2162225</v>
      </c>
      <c r="Y138" s="363">
        <v>0.47</v>
      </c>
      <c r="Z138" s="398" t="s">
        <v>739</v>
      </c>
      <c r="AA138" s="381" t="s">
        <v>739</v>
      </c>
      <c r="AB138" s="393" t="s">
        <v>739</v>
      </c>
      <c r="AC138" s="360" t="s">
        <v>739</v>
      </c>
    </row>
    <row r="139" spans="1:29" x14ac:dyDescent="0.25">
      <c r="A139" s="241"/>
      <c r="B139" s="11" t="s">
        <v>112</v>
      </c>
      <c r="C139" s="253"/>
      <c r="D139" s="11" t="s">
        <v>111</v>
      </c>
      <c r="E139" s="253" t="s">
        <v>796</v>
      </c>
      <c r="F139" s="302">
        <v>6</v>
      </c>
      <c r="G139" s="381">
        <v>3797348.1</v>
      </c>
      <c r="H139" s="354">
        <v>416540</v>
      </c>
      <c r="I139" s="360">
        <v>9.1199999999999992</v>
      </c>
      <c r="J139" s="301" t="s">
        <v>739</v>
      </c>
      <c r="K139" s="342" t="s">
        <v>739</v>
      </c>
      <c r="L139" s="353" t="s">
        <v>739</v>
      </c>
      <c r="M139" s="363" t="s">
        <v>739</v>
      </c>
      <c r="N139" s="370" t="s">
        <v>739</v>
      </c>
      <c r="O139" s="361" t="s">
        <v>739</v>
      </c>
      <c r="P139" s="390" t="s">
        <v>739</v>
      </c>
      <c r="Q139" s="362" t="s">
        <v>739</v>
      </c>
      <c r="R139" s="373">
        <v>1</v>
      </c>
      <c r="S139" s="383">
        <v>55821</v>
      </c>
      <c r="T139" s="390">
        <v>2300</v>
      </c>
      <c r="U139" s="362">
        <v>24.27</v>
      </c>
      <c r="V139" s="378">
        <v>5</v>
      </c>
      <c r="W139" s="383">
        <v>3741527.1</v>
      </c>
      <c r="X139" s="390">
        <v>414240</v>
      </c>
      <c r="Y139" s="363">
        <v>9.0299999999999994</v>
      </c>
      <c r="Z139" s="398" t="s">
        <v>739</v>
      </c>
      <c r="AA139" s="381" t="s">
        <v>739</v>
      </c>
      <c r="AB139" s="393" t="s">
        <v>739</v>
      </c>
      <c r="AC139" s="360" t="s">
        <v>739</v>
      </c>
    </row>
    <row r="140" spans="1:29" x14ac:dyDescent="0.25">
      <c r="A140" s="241"/>
      <c r="B140" s="11" t="s">
        <v>335</v>
      </c>
      <c r="C140" s="253"/>
      <c r="D140" s="11" t="s">
        <v>336</v>
      </c>
      <c r="E140" s="253" t="s">
        <v>922</v>
      </c>
      <c r="F140" s="302">
        <v>1</v>
      </c>
      <c r="G140" s="381">
        <v>1646592</v>
      </c>
      <c r="H140" s="354">
        <v>857600</v>
      </c>
      <c r="I140" s="360">
        <v>1.92</v>
      </c>
      <c r="J140" s="301" t="s">
        <v>739</v>
      </c>
      <c r="K140" s="342" t="s">
        <v>739</v>
      </c>
      <c r="L140" s="353" t="s">
        <v>739</v>
      </c>
      <c r="M140" s="363" t="s">
        <v>739</v>
      </c>
      <c r="N140" s="370" t="s">
        <v>739</v>
      </c>
      <c r="O140" s="361" t="s">
        <v>739</v>
      </c>
      <c r="P140" s="390" t="s">
        <v>739</v>
      </c>
      <c r="Q140" s="362" t="s">
        <v>739</v>
      </c>
      <c r="R140" s="373" t="s">
        <v>739</v>
      </c>
      <c r="S140" s="383" t="s">
        <v>739</v>
      </c>
      <c r="T140" s="390" t="s">
        <v>739</v>
      </c>
      <c r="U140" s="362" t="s">
        <v>739</v>
      </c>
      <c r="V140" s="378">
        <v>1</v>
      </c>
      <c r="W140" s="383">
        <v>1646592</v>
      </c>
      <c r="X140" s="390">
        <v>857600</v>
      </c>
      <c r="Y140" s="363">
        <v>1.92</v>
      </c>
      <c r="Z140" s="398" t="s">
        <v>739</v>
      </c>
      <c r="AA140" s="381" t="s">
        <v>739</v>
      </c>
      <c r="AB140" s="393" t="s">
        <v>739</v>
      </c>
      <c r="AC140" s="360" t="s">
        <v>739</v>
      </c>
    </row>
    <row r="141" spans="1:29" x14ac:dyDescent="0.25">
      <c r="A141" s="241"/>
      <c r="B141" s="11" t="s">
        <v>17</v>
      </c>
      <c r="C141" s="253"/>
      <c r="D141" s="11" t="s">
        <v>16</v>
      </c>
      <c r="E141" s="253" t="s">
        <v>850</v>
      </c>
      <c r="F141" s="302">
        <v>19</v>
      </c>
      <c r="G141" s="381">
        <v>3621634.2999999993</v>
      </c>
      <c r="H141" s="354">
        <v>98.04000000000002</v>
      </c>
      <c r="I141" s="360">
        <v>36940.370000000003</v>
      </c>
      <c r="J141" s="301">
        <v>1</v>
      </c>
      <c r="K141" s="342">
        <v>61222.67</v>
      </c>
      <c r="L141" s="353">
        <v>1.48</v>
      </c>
      <c r="M141" s="363">
        <v>41366.67</v>
      </c>
      <c r="N141" s="370">
        <v>8</v>
      </c>
      <c r="O141" s="361">
        <v>706788.35</v>
      </c>
      <c r="P141" s="390">
        <v>15.61</v>
      </c>
      <c r="Q141" s="362">
        <v>45277.919999999998</v>
      </c>
      <c r="R141" s="373">
        <v>5</v>
      </c>
      <c r="S141" s="383">
        <v>1111097.78</v>
      </c>
      <c r="T141" s="390">
        <v>34.799999999999997</v>
      </c>
      <c r="U141" s="362">
        <v>31928.1</v>
      </c>
      <c r="V141" s="378">
        <v>5</v>
      </c>
      <c r="W141" s="383">
        <v>1742525.5</v>
      </c>
      <c r="X141" s="390">
        <v>46.150000000000006</v>
      </c>
      <c r="Y141" s="363">
        <v>37757.870000000003</v>
      </c>
      <c r="Z141" s="398" t="s">
        <v>739</v>
      </c>
      <c r="AA141" s="381" t="s">
        <v>739</v>
      </c>
      <c r="AB141" s="393" t="s">
        <v>739</v>
      </c>
      <c r="AC141" s="360" t="s">
        <v>739</v>
      </c>
    </row>
    <row r="142" spans="1:29" x14ac:dyDescent="0.25">
      <c r="A142" s="241"/>
      <c r="B142" s="11" t="s">
        <v>86</v>
      </c>
      <c r="C142" s="253"/>
      <c r="D142" s="11" t="s">
        <v>85</v>
      </c>
      <c r="E142" s="253" t="s">
        <v>797</v>
      </c>
      <c r="F142" s="302">
        <v>35</v>
      </c>
      <c r="G142" s="381">
        <v>3346695.3999999994</v>
      </c>
      <c r="H142" s="354">
        <v>4625300</v>
      </c>
      <c r="I142" s="360">
        <v>0.72</v>
      </c>
      <c r="J142" s="301">
        <v>2</v>
      </c>
      <c r="K142" s="342">
        <v>154250</v>
      </c>
      <c r="L142" s="353">
        <v>480000</v>
      </c>
      <c r="M142" s="363">
        <v>0.32</v>
      </c>
      <c r="N142" s="370">
        <v>5</v>
      </c>
      <c r="O142" s="361">
        <v>255550</v>
      </c>
      <c r="P142" s="390">
        <v>304590</v>
      </c>
      <c r="Q142" s="362">
        <v>0.84</v>
      </c>
      <c r="R142" s="373">
        <v>12</v>
      </c>
      <c r="S142" s="383">
        <v>724479.3</v>
      </c>
      <c r="T142" s="390">
        <v>680160</v>
      </c>
      <c r="U142" s="362">
        <v>1.07</v>
      </c>
      <c r="V142" s="378">
        <v>13</v>
      </c>
      <c r="W142" s="383">
        <v>2025734.2</v>
      </c>
      <c r="X142" s="390">
        <v>3051280</v>
      </c>
      <c r="Y142" s="363">
        <v>0.66</v>
      </c>
      <c r="Z142" s="398">
        <v>3</v>
      </c>
      <c r="AA142" s="381">
        <v>186681.9</v>
      </c>
      <c r="AB142" s="393">
        <v>109270</v>
      </c>
      <c r="AC142" s="360">
        <v>1.71</v>
      </c>
    </row>
    <row r="143" spans="1:29" x14ac:dyDescent="0.25">
      <c r="A143" s="241"/>
      <c r="B143" s="11" t="s">
        <v>847</v>
      </c>
      <c r="C143" s="253"/>
      <c r="D143" s="11" t="s">
        <v>848</v>
      </c>
      <c r="E143" s="253" t="s">
        <v>797</v>
      </c>
      <c r="F143" s="302">
        <v>2</v>
      </c>
      <c r="G143" s="381">
        <v>61408</v>
      </c>
      <c r="H143" s="354">
        <v>150300</v>
      </c>
      <c r="I143" s="360">
        <v>0.41</v>
      </c>
      <c r="J143" s="301">
        <v>1</v>
      </c>
      <c r="K143" s="342">
        <v>31712</v>
      </c>
      <c r="L143" s="353">
        <v>99100</v>
      </c>
      <c r="M143" s="363">
        <v>0.32</v>
      </c>
      <c r="N143" s="370" t="s">
        <v>739</v>
      </c>
      <c r="O143" s="361" t="s">
        <v>739</v>
      </c>
      <c r="P143" s="390" t="s">
        <v>739</v>
      </c>
      <c r="Q143" s="362" t="s">
        <v>739</v>
      </c>
      <c r="R143" s="373" t="s">
        <v>739</v>
      </c>
      <c r="S143" s="383" t="s">
        <v>739</v>
      </c>
      <c r="T143" s="390" t="s">
        <v>739</v>
      </c>
      <c r="U143" s="362" t="s">
        <v>739</v>
      </c>
      <c r="V143" s="378">
        <v>1</v>
      </c>
      <c r="W143" s="383">
        <v>29696</v>
      </c>
      <c r="X143" s="390">
        <v>51200</v>
      </c>
      <c r="Y143" s="363">
        <v>0.57999999999999996</v>
      </c>
      <c r="Z143" s="398"/>
      <c r="AA143" s="381"/>
      <c r="AB143" s="393"/>
      <c r="AC143" s="360"/>
    </row>
    <row r="144" spans="1:29" x14ac:dyDescent="0.25">
      <c r="A144" s="241"/>
      <c r="B144" s="11" t="s">
        <v>113</v>
      </c>
      <c r="C144" s="253"/>
      <c r="D144" s="11" t="s">
        <v>849</v>
      </c>
      <c r="E144" s="253" t="s">
        <v>797</v>
      </c>
      <c r="F144" s="302">
        <v>3</v>
      </c>
      <c r="G144" s="381">
        <v>82735.199999999997</v>
      </c>
      <c r="H144" s="354">
        <v>5790</v>
      </c>
      <c r="I144" s="360">
        <v>14.29</v>
      </c>
      <c r="J144" s="301" t="s">
        <v>739</v>
      </c>
      <c r="K144" s="342" t="s">
        <v>739</v>
      </c>
      <c r="L144" s="353" t="s">
        <v>739</v>
      </c>
      <c r="M144" s="363" t="s">
        <v>739</v>
      </c>
      <c r="N144" s="370" t="s">
        <v>739</v>
      </c>
      <c r="O144" s="361" t="s">
        <v>739</v>
      </c>
      <c r="P144" s="390" t="s">
        <v>739</v>
      </c>
      <c r="Q144" s="362" t="s">
        <v>739</v>
      </c>
      <c r="R144" s="373" t="s">
        <v>739</v>
      </c>
      <c r="S144" s="383" t="s">
        <v>739</v>
      </c>
      <c r="T144" s="390" t="s">
        <v>739</v>
      </c>
      <c r="U144" s="362" t="s">
        <v>739</v>
      </c>
      <c r="V144" s="378">
        <v>3</v>
      </c>
      <c r="W144" s="383">
        <v>82735.199999999997</v>
      </c>
      <c r="X144" s="390">
        <v>5790</v>
      </c>
      <c r="Y144" s="363">
        <v>14.29</v>
      </c>
      <c r="Z144" s="398"/>
      <c r="AA144" s="381"/>
      <c r="AB144" s="393"/>
      <c r="AC144" s="360"/>
    </row>
    <row r="145" spans="1:29" x14ac:dyDescent="0.25">
      <c r="A145" s="241"/>
      <c r="B145" s="11" t="s">
        <v>338</v>
      </c>
      <c r="C145" s="253"/>
      <c r="D145" s="11" t="s">
        <v>339</v>
      </c>
      <c r="E145" s="253" t="s">
        <v>850</v>
      </c>
      <c r="F145" s="302">
        <v>21</v>
      </c>
      <c r="G145" s="381">
        <v>102618.08</v>
      </c>
      <c r="H145" s="354">
        <v>40.940000000000012</v>
      </c>
      <c r="I145" s="360">
        <v>2506.5500000000002</v>
      </c>
      <c r="J145" s="301">
        <v>3</v>
      </c>
      <c r="K145" s="342">
        <v>27866.050000000003</v>
      </c>
      <c r="L145" s="353">
        <v>19.870000000000005</v>
      </c>
      <c r="M145" s="363">
        <v>1402.42</v>
      </c>
      <c r="N145" s="370">
        <v>6</v>
      </c>
      <c r="O145" s="361">
        <v>19582.34</v>
      </c>
      <c r="P145" s="390">
        <v>4.9899999999999993</v>
      </c>
      <c r="Q145" s="362">
        <v>3924.32</v>
      </c>
      <c r="R145" s="373">
        <v>7</v>
      </c>
      <c r="S145" s="383">
        <v>16646.560000000001</v>
      </c>
      <c r="T145" s="390">
        <v>5.5500000000000007</v>
      </c>
      <c r="U145" s="362">
        <v>2999.38</v>
      </c>
      <c r="V145" s="378">
        <v>5</v>
      </c>
      <c r="W145" s="383">
        <v>38523.129999999997</v>
      </c>
      <c r="X145" s="390">
        <v>10.53</v>
      </c>
      <c r="Y145" s="363">
        <v>3658.42</v>
      </c>
      <c r="Z145" s="398"/>
      <c r="AA145" s="381"/>
      <c r="AB145" s="393"/>
      <c r="AC145" s="360"/>
    </row>
    <row r="146" spans="1:29" x14ac:dyDescent="0.25">
      <c r="A146" s="241"/>
      <c r="B146" s="11" t="s">
        <v>340</v>
      </c>
      <c r="C146" s="253"/>
      <c r="D146" s="11" t="s">
        <v>341</v>
      </c>
      <c r="E146" s="253" t="s">
        <v>850</v>
      </c>
      <c r="F146" s="302">
        <v>1</v>
      </c>
      <c r="G146" s="381">
        <v>1971.32</v>
      </c>
      <c r="H146" s="354">
        <v>0.61</v>
      </c>
      <c r="I146" s="360">
        <v>3231.67</v>
      </c>
      <c r="J146" s="301" t="s">
        <v>739</v>
      </c>
      <c r="K146" s="342" t="s">
        <v>739</v>
      </c>
      <c r="L146" s="353" t="s">
        <v>739</v>
      </c>
      <c r="M146" s="363" t="s">
        <v>739</v>
      </c>
      <c r="N146" s="370">
        <v>1</v>
      </c>
      <c r="O146" s="361">
        <v>1971.32</v>
      </c>
      <c r="P146" s="390">
        <v>0.61</v>
      </c>
      <c r="Q146" s="362">
        <v>3231.67</v>
      </c>
      <c r="R146" s="373" t="s">
        <v>739</v>
      </c>
      <c r="S146" s="383" t="s">
        <v>739</v>
      </c>
      <c r="T146" s="390" t="s">
        <v>739</v>
      </c>
      <c r="U146" s="362" t="s">
        <v>739</v>
      </c>
      <c r="V146" s="378" t="s">
        <v>739</v>
      </c>
      <c r="W146" s="383" t="s">
        <v>739</v>
      </c>
      <c r="X146" s="390" t="s">
        <v>739</v>
      </c>
      <c r="Y146" s="363" t="s">
        <v>739</v>
      </c>
      <c r="Z146" s="398"/>
      <c r="AA146" s="381"/>
      <c r="AB146" s="393"/>
      <c r="AC146" s="360"/>
    </row>
    <row r="147" spans="1:29" x14ac:dyDescent="0.25">
      <c r="A147" s="241"/>
      <c r="B147" s="11" t="s">
        <v>342</v>
      </c>
      <c r="C147" s="253"/>
      <c r="D147" s="11" t="s">
        <v>343</v>
      </c>
      <c r="E147" s="253" t="s">
        <v>850</v>
      </c>
      <c r="F147" s="302">
        <v>2</v>
      </c>
      <c r="G147" s="381">
        <v>2183</v>
      </c>
      <c r="H147" s="354">
        <v>0.22</v>
      </c>
      <c r="I147" s="360">
        <v>9922.73</v>
      </c>
      <c r="J147" s="301">
        <v>1</v>
      </c>
      <c r="K147" s="342">
        <v>1737</v>
      </c>
      <c r="L147" s="353">
        <v>0.16</v>
      </c>
      <c r="M147" s="363">
        <v>10856.25</v>
      </c>
      <c r="N147" s="370" t="s">
        <v>739</v>
      </c>
      <c r="O147" s="361" t="s">
        <v>739</v>
      </c>
      <c r="P147" s="390" t="s">
        <v>739</v>
      </c>
      <c r="Q147" s="362" t="s">
        <v>739</v>
      </c>
      <c r="R147" s="373" t="s">
        <v>739</v>
      </c>
      <c r="S147" s="383" t="s">
        <v>739</v>
      </c>
      <c r="T147" s="390" t="s">
        <v>739</v>
      </c>
      <c r="U147" s="362" t="s">
        <v>739</v>
      </c>
      <c r="V147" s="378">
        <v>1</v>
      </c>
      <c r="W147" s="383">
        <v>446</v>
      </c>
      <c r="X147" s="390">
        <v>0.06</v>
      </c>
      <c r="Y147" s="363">
        <v>7433.33</v>
      </c>
      <c r="Z147" s="398"/>
      <c r="AA147" s="381"/>
      <c r="AB147" s="393"/>
      <c r="AC147" s="360"/>
    </row>
    <row r="148" spans="1:29" x14ac:dyDescent="0.25">
      <c r="A148" s="241"/>
      <c r="B148" s="11" t="s">
        <v>344</v>
      </c>
      <c r="C148" s="253"/>
      <c r="D148" s="11" t="s">
        <v>345</v>
      </c>
      <c r="E148" s="253" t="s">
        <v>850</v>
      </c>
      <c r="F148" s="302">
        <v>2</v>
      </c>
      <c r="G148" s="381">
        <v>25497.969999999998</v>
      </c>
      <c r="H148" s="354">
        <v>2.4</v>
      </c>
      <c r="I148" s="360">
        <v>10624.15</v>
      </c>
      <c r="J148" s="301">
        <v>1</v>
      </c>
      <c r="K148" s="342">
        <v>6066.3</v>
      </c>
      <c r="L148" s="353">
        <v>1.4</v>
      </c>
      <c r="M148" s="363">
        <v>4333.07</v>
      </c>
      <c r="N148" s="370">
        <v>1</v>
      </c>
      <c r="O148" s="361">
        <v>19431.669999999998</v>
      </c>
      <c r="P148" s="390">
        <v>1</v>
      </c>
      <c r="Q148" s="362">
        <v>19431.669999999998</v>
      </c>
      <c r="R148" s="373" t="s">
        <v>739</v>
      </c>
      <c r="S148" s="383" t="s">
        <v>739</v>
      </c>
      <c r="T148" s="390" t="s">
        <v>739</v>
      </c>
      <c r="U148" s="362" t="s">
        <v>739</v>
      </c>
      <c r="V148" s="378" t="s">
        <v>739</v>
      </c>
      <c r="W148" s="383" t="s">
        <v>739</v>
      </c>
      <c r="X148" s="390" t="s">
        <v>739</v>
      </c>
      <c r="Y148" s="363" t="s">
        <v>739</v>
      </c>
      <c r="Z148" s="398"/>
      <c r="AA148" s="381"/>
      <c r="AB148" s="393"/>
      <c r="AC148" s="360"/>
    </row>
    <row r="149" spans="1:29" x14ac:dyDescent="0.25">
      <c r="A149" s="241"/>
      <c r="B149" s="11" t="s">
        <v>346</v>
      </c>
      <c r="C149" s="253"/>
      <c r="D149" s="11" t="s">
        <v>347</v>
      </c>
      <c r="E149" s="253" t="s">
        <v>850</v>
      </c>
      <c r="F149" s="302">
        <v>19</v>
      </c>
      <c r="G149" s="381">
        <v>469233.01999999996</v>
      </c>
      <c r="H149" s="354">
        <v>67.69</v>
      </c>
      <c r="I149" s="360">
        <v>6932.09</v>
      </c>
      <c r="J149" s="301">
        <v>3</v>
      </c>
      <c r="K149" s="342">
        <v>115617.42</v>
      </c>
      <c r="L149" s="353">
        <v>16.880000000000003</v>
      </c>
      <c r="M149" s="363">
        <v>6849.37</v>
      </c>
      <c r="N149" s="370">
        <v>5</v>
      </c>
      <c r="O149" s="361">
        <v>57654.990000000005</v>
      </c>
      <c r="P149" s="390">
        <v>5.3599999999999994</v>
      </c>
      <c r="Q149" s="362">
        <v>10756.53</v>
      </c>
      <c r="R149" s="373">
        <v>6</v>
      </c>
      <c r="S149" s="383">
        <v>44612.060000000005</v>
      </c>
      <c r="T149" s="390">
        <v>4.46</v>
      </c>
      <c r="U149" s="362">
        <v>10002.700000000001</v>
      </c>
      <c r="V149" s="378">
        <v>5</v>
      </c>
      <c r="W149" s="383">
        <v>251348.55</v>
      </c>
      <c r="X149" s="390">
        <v>40.99</v>
      </c>
      <c r="Y149" s="363">
        <v>6131.95</v>
      </c>
      <c r="Z149" s="398"/>
      <c r="AA149" s="381"/>
      <c r="AB149" s="393"/>
      <c r="AC149" s="360"/>
    </row>
    <row r="150" spans="1:29" x14ac:dyDescent="0.25">
      <c r="A150" s="241"/>
      <c r="B150" s="11" t="s">
        <v>781</v>
      </c>
      <c r="C150" s="253"/>
      <c r="D150" s="11" t="s">
        <v>782</v>
      </c>
      <c r="E150" s="253" t="s">
        <v>850</v>
      </c>
      <c r="F150" s="302">
        <v>1</v>
      </c>
      <c r="G150" s="381">
        <v>11366.66</v>
      </c>
      <c r="H150" s="354">
        <v>1.1000000000000001</v>
      </c>
      <c r="I150" s="360">
        <v>10333.33</v>
      </c>
      <c r="J150" s="301" t="s">
        <v>739</v>
      </c>
      <c r="K150" s="342" t="s">
        <v>739</v>
      </c>
      <c r="L150" s="353" t="s">
        <v>739</v>
      </c>
      <c r="M150" s="363" t="s">
        <v>739</v>
      </c>
      <c r="N150" s="370" t="s">
        <v>739</v>
      </c>
      <c r="O150" s="361" t="s">
        <v>739</v>
      </c>
      <c r="P150" s="390" t="s">
        <v>739</v>
      </c>
      <c r="Q150" s="362" t="s">
        <v>739</v>
      </c>
      <c r="R150" s="373" t="s">
        <v>739</v>
      </c>
      <c r="S150" s="383" t="s">
        <v>739</v>
      </c>
      <c r="T150" s="390" t="s">
        <v>739</v>
      </c>
      <c r="U150" s="362" t="s">
        <v>739</v>
      </c>
      <c r="V150" s="378">
        <v>1</v>
      </c>
      <c r="W150" s="383">
        <v>11366.66</v>
      </c>
      <c r="X150" s="390">
        <v>1.1000000000000001</v>
      </c>
      <c r="Y150" s="363">
        <v>10333.33</v>
      </c>
      <c r="Z150" s="398"/>
      <c r="AA150" s="381"/>
      <c r="AB150" s="393"/>
      <c r="AC150" s="360"/>
    </row>
    <row r="151" spans="1:29" x14ac:dyDescent="0.25">
      <c r="A151" s="241"/>
      <c r="B151" s="11" t="s">
        <v>348</v>
      </c>
      <c r="C151" s="253"/>
      <c r="D151" s="11" t="s">
        <v>349</v>
      </c>
      <c r="E151" s="253" t="s">
        <v>850</v>
      </c>
      <c r="F151" s="302">
        <v>1</v>
      </c>
      <c r="G151" s="381">
        <v>5857.84</v>
      </c>
      <c r="H151" s="354">
        <v>0.53</v>
      </c>
      <c r="I151" s="360">
        <v>11052.53</v>
      </c>
      <c r="J151" s="301">
        <v>1</v>
      </c>
      <c r="K151" s="342">
        <v>5857.84</v>
      </c>
      <c r="L151" s="353">
        <v>0.53</v>
      </c>
      <c r="M151" s="363">
        <v>11052.53</v>
      </c>
      <c r="N151" s="370" t="s">
        <v>739</v>
      </c>
      <c r="O151" s="361" t="s">
        <v>739</v>
      </c>
      <c r="P151" s="390" t="s">
        <v>739</v>
      </c>
      <c r="Q151" s="362" t="s">
        <v>739</v>
      </c>
      <c r="R151" s="373" t="s">
        <v>739</v>
      </c>
      <c r="S151" s="383" t="s">
        <v>739</v>
      </c>
      <c r="T151" s="390" t="s">
        <v>739</v>
      </c>
      <c r="U151" s="362" t="s">
        <v>739</v>
      </c>
      <c r="V151" s="378" t="s">
        <v>739</v>
      </c>
      <c r="W151" s="383" t="s">
        <v>739</v>
      </c>
      <c r="X151" s="390" t="s">
        <v>739</v>
      </c>
      <c r="Y151" s="363" t="s">
        <v>739</v>
      </c>
      <c r="Z151" s="398"/>
      <c r="AA151" s="381"/>
      <c r="AB151" s="393"/>
      <c r="AC151" s="360"/>
    </row>
    <row r="152" spans="1:29" x14ac:dyDescent="0.25">
      <c r="A152" s="241"/>
      <c r="B152" s="11" t="s">
        <v>357</v>
      </c>
      <c r="C152" s="253"/>
      <c r="D152" s="11" t="s">
        <v>356</v>
      </c>
      <c r="E152" s="253" t="s">
        <v>801</v>
      </c>
      <c r="F152" s="302">
        <v>10</v>
      </c>
      <c r="G152" s="381">
        <v>1237952.6800000002</v>
      </c>
      <c r="H152" s="354">
        <v>216118</v>
      </c>
      <c r="I152" s="360">
        <v>5.73</v>
      </c>
      <c r="J152" s="301" t="s">
        <v>739</v>
      </c>
      <c r="K152" s="342" t="s">
        <v>739</v>
      </c>
      <c r="L152" s="353" t="s">
        <v>739</v>
      </c>
      <c r="M152" s="363" t="s">
        <v>739</v>
      </c>
      <c r="N152" s="370">
        <v>3</v>
      </c>
      <c r="O152" s="361">
        <v>38139.599999999999</v>
      </c>
      <c r="P152" s="390">
        <v>3860</v>
      </c>
      <c r="Q152" s="362">
        <v>9.8800000000000008</v>
      </c>
      <c r="R152" s="373" t="s">
        <v>739</v>
      </c>
      <c r="S152" s="383" t="s">
        <v>739</v>
      </c>
      <c r="T152" s="390" t="s">
        <v>739</v>
      </c>
      <c r="U152" s="362" t="s">
        <v>739</v>
      </c>
      <c r="V152" s="378">
        <v>4</v>
      </c>
      <c r="W152" s="383">
        <v>810598.6</v>
      </c>
      <c r="X152" s="390">
        <v>168170</v>
      </c>
      <c r="Y152" s="363">
        <v>4.82</v>
      </c>
      <c r="Z152" s="398"/>
      <c r="AA152" s="381"/>
      <c r="AB152" s="393"/>
      <c r="AC152" s="360"/>
    </row>
    <row r="153" spans="1:29" x14ac:dyDescent="0.25">
      <c r="A153" s="241"/>
      <c r="B153" s="11" t="s">
        <v>358</v>
      </c>
      <c r="C153" s="253"/>
      <c r="D153" s="11" t="s">
        <v>851</v>
      </c>
      <c r="E153" s="253" t="s">
        <v>801</v>
      </c>
      <c r="F153" s="302">
        <v>1</v>
      </c>
      <c r="G153" s="381">
        <v>40834.5</v>
      </c>
      <c r="H153" s="354">
        <v>350</v>
      </c>
      <c r="I153" s="360">
        <v>116.67</v>
      </c>
      <c r="J153" s="301" t="s">
        <v>739</v>
      </c>
      <c r="K153" s="342" t="s">
        <v>739</v>
      </c>
      <c r="L153" s="353" t="s">
        <v>739</v>
      </c>
      <c r="M153" s="363" t="s">
        <v>739</v>
      </c>
      <c r="N153" s="370" t="s">
        <v>739</v>
      </c>
      <c r="O153" s="361" t="s">
        <v>739</v>
      </c>
      <c r="P153" s="390" t="s">
        <v>739</v>
      </c>
      <c r="Q153" s="362" t="s">
        <v>739</v>
      </c>
      <c r="R153" s="373">
        <v>1</v>
      </c>
      <c r="S153" s="383">
        <v>40834.5</v>
      </c>
      <c r="T153" s="390">
        <v>350</v>
      </c>
      <c r="U153" s="362">
        <v>116.67</v>
      </c>
      <c r="V153" s="378" t="s">
        <v>739</v>
      </c>
      <c r="W153" s="383" t="s">
        <v>739</v>
      </c>
      <c r="X153" s="390" t="s">
        <v>739</v>
      </c>
      <c r="Y153" s="363" t="s">
        <v>739</v>
      </c>
      <c r="Z153" s="398"/>
      <c r="AA153" s="381"/>
      <c r="AB153" s="393"/>
      <c r="AC153" s="360"/>
    </row>
    <row r="154" spans="1:29" x14ac:dyDescent="0.25">
      <c r="A154" s="241"/>
      <c r="B154" s="11" t="s">
        <v>852</v>
      </c>
      <c r="C154" s="253"/>
      <c r="D154" s="11" t="s">
        <v>853</v>
      </c>
      <c r="E154" s="253" t="s">
        <v>801</v>
      </c>
      <c r="F154" s="302">
        <v>15</v>
      </c>
      <c r="G154" s="381">
        <v>3486629.54</v>
      </c>
      <c r="H154" s="354">
        <v>66444</v>
      </c>
      <c r="I154" s="360">
        <v>52.47</v>
      </c>
      <c r="J154" s="301">
        <v>4</v>
      </c>
      <c r="K154" s="342">
        <v>1837212</v>
      </c>
      <c r="L154" s="353">
        <v>38460</v>
      </c>
      <c r="M154" s="363">
        <v>47.77</v>
      </c>
      <c r="N154" s="370">
        <v>5</v>
      </c>
      <c r="O154" s="361">
        <v>695516.74</v>
      </c>
      <c r="P154" s="390">
        <v>13854</v>
      </c>
      <c r="Q154" s="362">
        <v>50.2</v>
      </c>
      <c r="R154" s="373">
        <v>5</v>
      </c>
      <c r="S154" s="383">
        <v>635889.39999999991</v>
      </c>
      <c r="T154" s="390">
        <v>10550</v>
      </c>
      <c r="U154" s="362">
        <v>60.27</v>
      </c>
      <c r="V154" s="378">
        <v>1</v>
      </c>
      <c r="W154" s="383">
        <v>318011.40000000002</v>
      </c>
      <c r="X154" s="390">
        <v>3580</v>
      </c>
      <c r="Y154" s="363">
        <v>88.83</v>
      </c>
      <c r="Z154" s="398"/>
      <c r="AA154" s="381"/>
      <c r="AB154" s="393"/>
      <c r="AC154" s="360"/>
    </row>
    <row r="155" spans="1:29" x14ac:dyDescent="0.25">
      <c r="A155" s="241"/>
      <c r="B155" s="11" t="s">
        <v>790</v>
      </c>
      <c r="C155" s="253"/>
      <c r="D155" s="11" t="s">
        <v>791</v>
      </c>
      <c r="E155" s="253" t="s">
        <v>850</v>
      </c>
      <c r="F155" s="302">
        <v>1</v>
      </c>
      <c r="G155" s="381">
        <v>151849.39000000001</v>
      </c>
      <c r="H155" s="354">
        <v>48.24</v>
      </c>
      <c r="I155" s="360">
        <v>3147.79</v>
      </c>
      <c r="J155" s="301" t="s">
        <v>739</v>
      </c>
      <c r="K155" s="342" t="s">
        <v>739</v>
      </c>
      <c r="L155" s="353" t="s">
        <v>739</v>
      </c>
      <c r="M155" s="363" t="s">
        <v>739</v>
      </c>
      <c r="N155" s="370" t="s">
        <v>739</v>
      </c>
      <c r="O155" s="361" t="s">
        <v>739</v>
      </c>
      <c r="P155" s="390" t="s">
        <v>739</v>
      </c>
      <c r="Q155" s="362" t="s">
        <v>739</v>
      </c>
      <c r="R155" s="373" t="s">
        <v>739</v>
      </c>
      <c r="S155" s="383" t="s">
        <v>739</v>
      </c>
      <c r="T155" s="390" t="s">
        <v>739</v>
      </c>
      <c r="U155" s="362" t="s">
        <v>739</v>
      </c>
      <c r="V155" s="378">
        <v>1</v>
      </c>
      <c r="W155" s="383">
        <v>151849.39000000001</v>
      </c>
      <c r="X155" s="390">
        <v>48.24</v>
      </c>
      <c r="Y155" s="363">
        <v>3147.79</v>
      </c>
      <c r="Z155" s="398"/>
      <c r="AA155" s="381"/>
      <c r="AB155" s="393"/>
      <c r="AC155" s="360"/>
    </row>
    <row r="156" spans="1:29" x14ac:dyDescent="0.25">
      <c r="A156" s="241"/>
      <c r="B156" s="11" t="s">
        <v>363</v>
      </c>
      <c r="C156" s="253"/>
      <c r="D156" s="11" t="s">
        <v>854</v>
      </c>
      <c r="E156" s="253" t="s">
        <v>792</v>
      </c>
      <c r="F156" s="302">
        <v>12</v>
      </c>
      <c r="G156" s="381">
        <v>412415.95</v>
      </c>
      <c r="H156" s="354">
        <v>20417</v>
      </c>
      <c r="I156" s="360">
        <v>20.2</v>
      </c>
      <c r="J156" s="301">
        <v>2</v>
      </c>
      <c r="K156" s="342">
        <v>21819</v>
      </c>
      <c r="L156" s="353">
        <v>670</v>
      </c>
      <c r="M156" s="363">
        <v>32.57</v>
      </c>
      <c r="N156" s="370">
        <v>5</v>
      </c>
      <c r="O156" s="361">
        <v>62079.7</v>
      </c>
      <c r="P156" s="390">
        <v>1980</v>
      </c>
      <c r="Q156" s="362">
        <v>31.35</v>
      </c>
      <c r="R156" s="373">
        <v>3</v>
      </c>
      <c r="S156" s="383">
        <v>111883.79999999999</v>
      </c>
      <c r="T156" s="390">
        <v>7060</v>
      </c>
      <c r="U156" s="362">
        <v>15.85</v>
      </c>
      <c r="V156" s="378">
        <v>2</v>
      </c>
      <c r="W156" s="383">
        <v>216633.45</v>
      </c>
      <c r="X156" s="390">
        <v>10707</v>
      </c>
      <c r="Y156" s="363">
        <v>20.23</v>
      </c>
      <c r="Z156" s="398"/>
      <c r="AA156" s="381"/>
      <c r="AB156" s="393"/>
      <c r="AC156" s="360"/>
    </row>
    <row r="157" spans="1:29" x14ac:dyDescent="0.25">
      <c r="A157" s="241"/>
      <c r="B157" s="11" t="s">
        <v>100</v>
      </c>
      <c r="C157" s="253"/>
      <c r="D157" s="11" t="s">
        <v>854</v>
      </c>
      <c r="E157" s="253" t="s">
        <v>792</v>
      </c>
      <c r="F157" s="302">
        <v>18</v>
      </c>
      <c r="G157" s="381">
        <v>283409.25</v>
      </c>
      <c r="H157" s="354">
        <v>11184</v>
      </c>
      <c r="I157" s="360">
        <v>25.34</v>
      </c>
      <c r="J157" s="301">
        <v>2</v>
      </c>
      <c r="K157" s="342">
        <v>41272.6</v>
      </c>
      <c r="L157" s="353">
        <v>1639</v>
      </c>
      <c r="M157" s="363">
        <v>25.18</v>
      </c>
      <c r="N157" s="370">
        <v>4</v>
      </c>
      <c r="O157" s="361">
        <v>41594.15</v>
      </c>
      <c r="P157" s="390">
        <v>1615</v>
      </c>
      <c r="Q157" s="362">
        <v>25.75</v>
      </c>
      <c r="R157" s="373">
        <v>3</v>
      </c>
      <c r="S157" s="383">
        <v>49451.9</v>
      </c>
      <c r="T157" s="390">
        <v>1970</v>
      </c>
      <c r="U157" s="362">
        <v>25.1</v>
      </c>
      <c r="V157" s="378">
        <v>7</v>
      </c>
      <c r="W157" s="383">
        <v>84988</v>
      </c>
      <c r="X157" s="390">
        <v>3860</v>
      </c>
      <c r="Y157" s="363">
        <v>22.02</v>
      </c>
      <c r="Z157" s="398">
        <v>2</v>
      </c>
      <c r="AA157" s="381">
        <v>66102.600000000006</v>
      </c>
      <c r="AB157" s="393">
        <v>2100</v>
      </c>
      <c r="AC157" s="360">
        <v>31.48</v>
      </c>
    </row>
    <row r="158" spans="1:29" x14ac:dyDescent="0.25">
      <c r="A158" s="241"/>
      <c r="B158" s="11" t="s">
        <v>364</v>
      </c>
      <c r="C158" s="253"/>
      <c r="D158" s="11" t="s">
        <v>923</v>
      </c>
      <c r="E158" s="253" t="s">
        <v>792</v>
      </c>
      <c r="F158" s="302">
        <v>11</v>
      </c>
      <c r="G158" s="381">
        <v>545100</v>
      </c>
      <c r="H158" s="354">
        <v>11500</v>
      </c>
      <c r="I158" s="360">
        <v>47.4</v>
      </c>
      <c r="J158" s="301">
        <v>1</v>
      </c>
      <c r="K158" s="342">
        <v>24665</v>
      </c>
      <c r="L158" s="353">
        <v>500</v>
      </c>
      <c r="M158" s="363">
        <v>49.33</v>
      </c>
      <c r="N158" s="370">
        <v>2</v>
      </c>
      <c r="O158" s="361">
        <v>75550</v>
      </c>
      <c r="P158" s="390">
        <v>1500</v>
      </c>
      <c r="Q158" s="362">
        <v>50.37</v>
      </c>
      <c r="R158" s="373" t="s">
        <v>739</v>
      </c>
      <c r="S158" s="383" t="s">
        <v>739</v>
      </c>
      <c r="T158" s="390" t="s">
        <v>739</v>
      </c>
      <c r="U158" s="362" t="s">
        <v>739</v>
      </c>
      <c r="V158" s="378">
        <v>8</v>
      </c>
      <c r="W158" s="383">
        <v>444885</v>
      </c>
      <c r="X158" s="390">
        <v>9500</v>
      </c>
      <c r="Y158" s="363">
        <v>46.83</v>
      </c>
      <c r="Z158" s="398" t="s">
        <v>739</v>
      </c>
      <c r="AA158" s="381" t="s">
        <v>739</v>
      </c>
      <c r="AB158" s="393" t="s">
        <v>739</v>
      </c>
      <c r="AC158" s="360" t="s">
        <v>739</v>
      </c>
    </row>
    <row r="159" spans="1:29" ht="15" customHeight="1" x14ac:dyDescent="0.25">
      <c r="A159" s="241"/>
      <c r="B159" s="11" t="s">
        <v>924</v>
      </c>
      <c r="C159" s="253"/>
      <c r="D159" s="11" t="s">
        <v>101</v>
      </c>
      <c r="E159" s="253" t="s">
        <v>797</v>
      </c>
      <c r="F159" s="302">
        <v>3</v>
      </c>
      <c r="G159" s="381">
        <v>569045.19999999995</v>
      </c>
      <c r="H159" s="354">
        <v>312900</v>
      </c>
      <c r="I159" s="360">
        <v>1.82</v>
      </c>
      <c r="J159" s="301" t="s">
        <v>739</v>
      </c>
      <c r="K159" s="342" t="s">
        <v>739</v>
      </c>
      <c r="L159" s="353" t="s">
        <v>739</v>
      </c>
      <c r="M159" s="363" t="s">
        <v>739</v>
      </c>
      <c r="N159" s="370">
        <v>1</v>
      </c>
      <c r="O159" s="361">
        <v>141564</v>
      </c>
      <c r="P159" s="390">
        <v>58600</v>
      </c>
      <c r="Q159" s="362">
        <v>2.42</v>
      </c>
      <c r="R159" s="373">
        <v>2</v>
      </c>
      <c r="S159" s="383">
        <v>427481.2</v>
      </c>
      <c r="T159" s="390">
        <v>254300</v>
      </c>
      <c r="U159" s="362">
        <v>1.68</v>
      </c>
      <c r="V159" s="378" t="s">
        <v>739</v>
      </c>
      <c r="W159" s="383" t="s">
        <v>739</v>
      </c>
      <c r="X159" s="390" t="s">
        <v>739</v>
      </c>
      <c r="Y159" s="363" t="s">
        <v>739</v>
      </c>
      <c r="Z159" s="398" t="s">
        <v>739</v>
      </c>
      <c r="AA159" s="381" t="s">
        <v>739</v>
      </c>
      <c r="AB159" s="393" t="s">
        <v>739</v>
      </c>
      <c r="AC159" s="360" t="s">
        <v>739</v>
      </c>
    </row>
    <row r="160" spans="1:29" x14ac:dyDescent="0.25">
      <c r="A160" s="241"/>
      <c r="B160" s="11" t="s">
        <v>366</v>
      </c>
      <c r="C160" s="253"/>
      <c r="D160" s="11" t="s">
        <v>101</v>
      </c>
      <c r="E160" s="253" t="s">
        <v>796</v>
      </c>
      <c r="F160" s="302">
        <v>3</v>
      </c>
      <c r="G160" s="381">
        <v>1090229.93</v>
      </c>
      <c r="H160" s="354">
        <v>31586</v>
      </c>
      <c r="I160" s="360">
        <v>34.520000000000003</v>
      </c>
      <c r="J160" s="301" t="s">
        <v>739</v>
      </c>
      <c r="K160" s="342" t="s">
        <v>739</v>
      </c>
      <c r="L160" s="353" t="s">
        <v>739</v>
      </c>
      <c r="M160" s="363" t="s">
        <v>739</v>
      </c>
      <c r="N160" s="370">
        <v>1</v>
      </c>
      <c r="O160" s="361">
        <v>17129.98</v>
      </c>
      <c r="P160" s="390">
        <v>31</v>
      </c>
      <c r="Q160" s="362">
        <v>552.58000000000004</v>
      </c>
      <c r="R160" s="373" t="s">
        <v>739</v>
      </c>
      <c r="S160" s="383" t="s">
        <v>739</v>
      </c>
      <c r="T160" s="390" t="s">
        <v>739</v>
      </c>
      <c r="U160" s="362" t="s">
        <v>739</v>
      </c>
      <c r="V160" s="378">
        <v>2</v>
      </c>
      <c r="W160" s="383">
        <v>1073099.95</v>
      </c>
      <c r="X160" s="390">
        <v>31555</v>
      </c>
      <c r="Y160" s="363">
        <v>34.01</v>
      </c>
      <c r="Z160" s="398" t="s">
        <v>739</v>
      </c>
      <c r="AA160" s="381" t="s">
        <v>739</v>
      </c>
      <c r="AB160" s="393" t="s">
        <v>739</v>
      </c>
      <c r="AC160" s="360" t="s">
        <v>739</v>
      </c>
    </row>
    <row r="161" spans="1:29" x14ac:dyDescent="0.25">
      <c r="A161" s="241"/>
      <c r="B161" s="11" t="s">
        <v>102</v>
      </c>
      <c r="C161" s="253"/>
      <c r="D161" s="11" t="s">
        <v>101</v>
      </c>
      <c r="E161" s="253" t="s">
        <v>797</v>
      </c>
      <c r="F161" s="302">
        <v>45</v>
      </c>
      <c r="G161" s="381">
        <v>9934725.1999999993</v>
      </c>
      <c r="H161" s="354">
        <v>4267050</v>
      </c>
      <c r="I161" s="360">
        <v>2.33</v>
      </c>
      <c r="J161" s="301">
        <v>5</v>
      </c>
      <c r="K161" s="342">
        <v>256564.5</v>
      </c>
      <c r="L161" s="353">
        <v>58150</v>
      </c>
      <c r="M161" s="363">
        <v>4.41</v>
      </c>
      <c r="N161" s="370">
        <v>12</v>
      </c>
      <c r="O161" s="361">
        <v>3729094.6</v>
      </c>
      <c r="P161" s="390">
        <v>1875430</v>
      </c>
      <c r="Q161" s="362">
        <v>1.99</v>
      </c>
      <c r="R161" s="373">
        <v>11</v>
      </c>
      <c r="S161" s="383">
        <v>958324.30000000016</v>
      </c>
      <c r="T161" s="390">
        <v>315680</v>
      </c>
      <c r="U161" s="362">
        <v>3.04</v>
      </c>
      <c r="V161" s="378">
        <v>13</v>
      </c>
      <c r="W161" s="383">
        <v>4534831.4000000004</v>
      </c>
      <c r="X161" s="390">
        <v>1954190</v>
      </c>
      <c r="Y161" s="363">
        <v>2.3199999999999998</v>
      </c>
      <c r="Z161" s="398">
        <v>4</v>
      </c>
      <c r="AA161" s="381">
        <v>455910.40000000002</v>
      </c>
      <c r="AB161" s="393">
        <v>63600</v>
      </c>
      <c r="AC161" s="360">
        <v>7.17</v>
      </c>
    </row>
    <row r="162" spans="1:29" x14ac:dyDescent="0.25">
      <c r="A162" s="241"/>
      <c r="B162" s="11" t="s">
        <v>925</v>
      </c>
      <c r="C162" s="253"/>
      <c r="D162" s="11" t="s">
        <v>926</v>
      </c>
      <c r="E162" s="253" t="s">
        <v>797</v>
      </c>
      <c r="F162" s="302">
        <v>1</v>
      </c>
      <c r="G162" s="381">
        <v>0</v>
      </c>
      <c r="H162" s="354">
        <v>109900</v>
      </c>
      <c r="I162" s="360">
        <v>0</v>
      </c>
      <c r="J162" s="301" t="s">
        <v>739</v>
      </c>
      <c r="K162" s="342" t="s">
        <v>739</v>
      </c>
      <c r="L162" s="353" t="s">
        <v>739</v>
      </c>
      <c r="M162" s="363" t="s">
        <v>739</v>
      </c>
      <c r="N162" s="370" t="s">
        <v>739</v>
      </c>
      <c r="O162" s="361" t="s">
        <v>739</v>
      </c>
      <c r="P162" s="390" t="s">
        <v>739</v>
      </c>
      <c r="Q162" s="362" t="s">
        <v>739</v>
      </c>
      <c r="R162" s="373" t="s">
        <v>739</v>
      </c>
      <c r="S162" s="383" t="s">
        <v>739</v>
      </c>
      <c r="T162" s="390" t="s">
        <v>739</v>
      </c>
      <c r="U162" s="362" t="s">
        <v>739</v>
      </c>
      <c r="V162" s="378">
        <v>1</v>
      </c>
      <c r="W162" s="383">
        <v>0</v>
      </c>
      <c r="X162" s="390">
        <v>109900</v>
      </c>
      <c r="Y162" s="363">
        <v>0</v>
      </c>
      <c r="Z162" s="398"/>
      <c r="AA162" s="381"/>
      <c r="AB162" s="393"/>
      <c r="AC162" s="360"/>
    </row>
    <row r="163" spans="1:29" x14ac:dyDescent="0.25">
      <c r="A163" s="241"/>
      <c r="B163" s="11" t="s">
        <v>367</v>
      </c>
      <c r="C163" s="253"/>
      <c r="D163" s="11" t="s">
        <v>368</v>
      </c>
      <c r="E163" s="253" t="s">
        <v>927</v>
      </c>
      <c r="F163" s="302">
        <v>1</v>
      </c>
      <c r="G163" s="381">
        <v>24521</v>
      </c>
      <c r="H163" s="354">
        <v>11300</v>
      </c>
      <c r="I163" s="360">
        <v>2.17</v>
      </c>
      <c r="J163" s="301" t="s">
        <v>739</v>
      </c>
      <c r="K163" s="342" t="s">
        <v>739</v>
      </c>
      <c r="L163" s="353" t="s">
        <v>739</v>
      </c>
      <c r="M163" s="363" t="s">
        <v>739</v>
      </c>
      <c r="N163" s="370">
        <v>1</v>
      </c>
      <c r="O163" s="361">
        <v>24521</v>
      </c>
      <c r="P163" s="390">
        <v>11300</v>
      </c>
      <c r="Q163" s="362">
        <v>2.17</v>
      </c>
      <c r="R163" s="373" t="s">
        <v>739</v>
      </c>
      <c r="S163" s="383" t="s">
        <v>739</v>
      </c>
      <c r="T163" s="390" t="s">
        <v>739</v>
      </c>
      <c r="U163" s="362" t="s">
        <v>739</v>
      </c>
      <c r="V163" s="378" t="s">
        <v>739</v>
      </c>
      <c r="W163" s="383" t="s">
        <v>739</v>
      </c>
      <c r="X163" s="390" t="s">
        <v>739</v>
      </c>
      <c r="Y163" s="363" t="s">
        <v>739</v>
      </c>
      <c r="Z163" s="398"/>
      <c r="AA163" s="381"/>
      <c r="AB163" s="393"/>
      <c r="AC163" s="360"/>
    </row>
    <row r="164" spans="1:29" x14ac:dyDescent="0.25">
      <c r="A164" s="241"/>
      <c r="B164" s="11" t="s">
        <v>855</v>
      </c>
      <c r="C164" s="253"/>
      <c r="D164" s="11" t="s">
        <v>856</v>
      </c>
      <c r="E164" s="253" t="s">
        <v>797</v>
      </c>
      <c r="F164" s="302">
        <v>2</v>
      </c>
      <c r="G164" s="381">
        <v>35463.5</v>
      </c>
      <c r="H164" s="354">
        <v>8550</v>
      </c>
      <c r="I164" s="360">
        <v>4.1500000000000004</v>
      </c>
      <c r="J164" s="301" t="s">
        <v>739</v>
      </c>
      <c r="K164" s="342" t="s">
        <v>739</v>
      </c>
      <c r="L164" s="353" t="s">
        <v>739</v>
      </c>
      <c r="M164" s="363" t="s">
        <v>739</v>
      </c>
      <c r="N164" s="370">
        <v>2</v>
      </c>
      <c r="O164" s="361">
        <v>35463.5</v>
      </c>
      <c r="P164" s="390">
        <v>8550</v>
      </c>
      <c r="Q164" s="362">
        <v>4.1500000000000004</v>
      </c>
      <c r="R164" s="373" t="s">
        <v>739</v>
      </c>
      <c r="S164" s="383" t="s">
        <v>739</v>
      </c>
      <c r="T164" s="390" t="s">
        <v>739</v>
      </c>
      <c r="U164" s="362" t="s">
        <v>739</v>
      </c>
      <c r="V164" s="378" t="s">
        <v>739</v>
      </c>
      <c r="W164" s="383" t="s">
        <v>739</v>
      </c>
      <c r="X164" s="390" t="s">
        <v>739</v>
      </c>
      <c r="Y164" s="363" t="s">
        <v>739</v>
      </c>
      <c r="Z164" s="398"/>
      <c r="AA164" s="381"/>
      <c r="AB164" s="393"/>
      <c r="AC164" s="360"/>
    </row>
    <row r="165" spans="1:29" x14ac:dyDescent="0.25">
      <c r="A165" s="241"/>
      <c r="B165" s="11" t="s">
        <v>369</v>
      </c>
      <c r="C165" s="253"/>
      <c r="D165" s="11" t="s">
        <v>370</v>
      </c>
      <c r="E165" s="253" t="s">
        <v>797</v>
      </c>
      <c r="F165" s="302">
        <v>5</v>
      </c>
      <c r="G165" s="381">
        <v>76036</v>
      </c>
      <c r="H165" s="354">
        <v>2440</v>
      </c>
      <c r="I165" s="360">
        <v>31.16</v>
      </c>
      <c r="J165" s="301">
        <v>1</v>
      </c>
      <c r="K165" s="342">
        <v>8386</v>
      </c>
      <c r="L165" s="353">
        <v>200</v>
      </c>
      <c r="M165" s="363">
        <v>41.93</v>
      </c>
      <c r="N165" s="370" t="s">
        <v>739</v>
      </c>
      <c r="O165" s="361" t="s">
        <v>739</v>
      </c>
      <c r="P165" s="390" t="s">
        <v>739</v>
      </c>
      <c r="Q165" s="362" t="s">
        <v>739</v>
      </c>
      <c r="R165" s="373">
        <v>1</v>
      </c>
      <c r="S165" s="383">
        <v>11731.5</v>
      </c>
      <c r="T165" s="390">
        <v>550</v>
      </c>
      <c r="U165" s="362">
        <v>21.33</v>
      </c>
      <c r="V165" s="378">
        <v>3</v>
      </c>
      <c r="W165" s="383">
        <v>55918.5</v>
      </c>
      <c r="X165" s="390">
        <v>1690</v>
      </c>
      <c r="Y165" s="363">
        <v>33.090000000000003</v>
      </c>
      <c r="Z165" s="398"/>
      <c r="AA165" s="381"/>
      <c r="AB165" s="393"/>
      <c r="AC165" s="360"/>
    </row>
    <row r="166" spans="1:29" x14ac:dyDescent="0.25">
      <c r="A166" s="241"/>
      <c r="B166" s="11" t="s">
        <v>741</v>
      </c>
      <c r="C166" s="253"/>
      <c r="D166" s="11" t="s">
        <v>857</v>
      </c>
      <c r="E166" s="253" t="s">
        <v>797</v>
      </c>
      <c r="F166" s="302">
        <v>1</v>
      </c>
      <c r="G166" s="381">
        <v>465</v>
      </c>
      <c r="H166" s="354">
        <v>500</v>
      </c>
      <c r="I166" s="360">
        <v>0.93</v>
      </c>
      <c r="J166" s="301" t="s">
        <v>739</v>
      </c>
      <c r="K166" s="342" t="s">
        <v>739</v>
      </c>
      <c r="L166" s="353" t="s">
        <v>739</v>
      </c>
      <c r="M166" s="363" t="s">
        <v>739</v>
      </c>
      <c r="N166" s="370" t="s">
        <v>739</v>
      </c>
      <c r="O166" s="361" t="s">
        <v>739</v>
      </c>
      <c r="P166" s="390" t="s">
        <v>739</v>
      </c>
      <c r="Q166" s="362" t="s">
        <v>739</v>
      </c>
      <c r="R166" s="373">
        <v>1</v>
      </c>
      <c r="S166" s="383">
        <v>465</v>
      </c>
      <c r="T166" s="390">
        <v>500</v>
      </c>
      <c r="U166" s="362">
        <v>0.93</v>
      </c>
      <c r="V166" s="378" t="s">
        <v>739</v>
      </c>
      <c r="W166" s="383" t="s">
        <v>739</v>
      </c>
      <c r="X166" s="390" t="s">
        <v>739</v>
      </c>
      <c r="Y166" s="363" t="s">
        <v>739</v>
      </c>
      <c r="Z166" s="398"/>
      <c r="AA166" s="381"/>
      <c r="AB166" s="393"/>
      <c r="AC166" s="360"/>
    </row>
    <row r="167" spans="1:29" x14ac:dyDescent="0.25">
      <c r="A167" s="241"/>
      <c r="B167" s="11" t="s">
        <v>371</v>
      </c>
      <c r="C167" s="253"/>
      <c r="D167" s="11" t="s">
        <v>858</v>
      </c>
      <c r="E167" s="253" t="s">
        <v>797</v>
      </c>
      <c r="F167" s="302">
        <v>2</v>
      </c>
      <c r="G167" s="381">
        <v>143707.20000000001</v>
      </c>
      <c r="H167" s="354">
        <v>239590</v>
      </c>
      <c r="I167" s="360">
        <v>0.6</v>
      </c>
      <c r="J167" s="301" t="s">
        <v>739</v>
      </c>
      <c r="K167" s="342" t="s">
        <v>739</v>
      </c>
      <c r="L167" s="353" t="s">
        <v>739</v>
      </c>
      <c r="M167" s="363" t="s">
        <v>739</v>
      </c>
      <c r="N167" s="370">
        <v>1</v>
      </c>
      <c r="O167" s="361">
        <v>37775.4</v>
      </c>
      <c r="P167" s="390">
        <v>43420</v>
      </c>
      <c r="Q167" s="362">
        <v>0.87</v>
      </c>
      <c r="R167" s="373" t="s">
        <v>739</v>
      </c>
      <c r="S167" s="383" t="s">
        <v>739</v>
      </c>
      <c r="T167" s="390" t="s">
        <v>739</v>
      </c>
      <c r="U167" s="362" t="s">
        <v>739</v>
      </c>
      <c r="V167" s="378" t="s">
        <v>739</v>
      </c>
      <c r="W167" s="383" t="s">
        <v>739</v>
      </c>
      <c r="X167" s="390" t="s">
        <v>739</v>
      </c>
      <c r="Y167" s="363" t="s">
        <v>739</v>
      </c>
      <c r="Z167" s="398"/>
      <c r="AA167" s="381"/>
      <c r="AB167" s="393"/>
      <c r="AC167" s="360"/>
    </row>
    <row r="168" spans="1:29" x14ac:dyDescent="0.25">
      <c r="A168" s="241"/>
      <c r="B168" s="11" t="s">
        <v>373</v>
      </c>
      <c r="C168" s="253"/>
      <c r="D168" s="11" t="s">
        <v>928</v>
      </c>
      <c r="E168" s="253" t="s">
        <v>797</v>
      </c>
      <c r="F168" s="302">
        <v>3</v>
      </c>
      <c r="G168" s="381">
        <v>1977196.2000000002</v>
      </c>
      <c r="H168" s="354">
        <v>563630</v>
      </c>
      <c r="I168" s="360">
        <v>3.51</v>
      </c>
      <c r="J168" s="301">
        <v>2</v>
      </c>
      <c r="K168" s="342">
        <v>739208.4</v>
      </c>
      <c r="L168" s="353">
        <v>236120</v>
      </c>
      <c r="M168" s="363">
        <v>3.13</v>
      </c>
      <c r="N168" s="370" t="s">
        <v>739</v>
      </c>
      <c r="O168" s="361" t="s">
        <v>739</v>
      </c>
      <c r="P168" s="390" t="s">
        <v>739</v>
      </c>
      <c r="Q168" s="362" t="s">
        <v>739</v>
      </c>
      <c r="R168" s="373" t="s">
        <v>739</v>
      </c>
      <c r="S168" s="383" t="s">
        <v>739</v>
      </c>
      <c r="T168" s="390" t="s">
        <v>739</v>
      </c>
      <c r="U168" s="362" t="s">
        <v>739</v>
      </c>
      <c r="V168" s="378" t="s">
        <v>739</v>
      </c>
      <c r="W168" s="383" t="s">
        <v>739</v>
      </c>
      <c r="X168" s="390" t="s">
        <v>739</v>
      </c>
      <c r="Y168" s="363" t="s">
        <v>739</v>
      </c>
      <c r="Z168" s="398"/>
      <c r="AA168" s="381"/>
      <c r="AB168" s="393"/>
      <c r="AC168" s="360"/>
    </row>
    <row r="169" spans="1:29" x14ac:dyDescent="0.25">
      <c r="A169" s="241"/>
      <c r="B169" s="11" t="s">
        <v>375</v>
      </c>
      <c r="C169" s="253"/>
      <c r="D169" s="11" t="s">
        <v>376</v>
      </c>
      <c r="E169" s="253" t="s">
        <v>797</v>
      </c>
      <c r="F169" s="302">
        <v>2</v>
      </c>
      <c r="G169" s="381">
        <v>51433.4</v>
      </c>
      <c r="H169" s="354">
        <v>2250</v>
      </c>
      <c r="I169" s="360">
        <v>22.86</v>
      </c>
      <c r="J169" s="301" t="s">
        <v>739</v>
      </c>
      <c r="K169" s="342" t="s">
        <v>739</v>
      </c>
      <c r="L169" s="353" t="s">
        <v>739</v>
      </c>
      <c r="M169" s="363" t="s">
        <v>739</v>
      </c>
      <c r="N169" s="370" t="s">
        <v>739</v>
      </c>
      <c r="O169" s="361" t="s">
        <v>739</v>
      </c>
      <c r="P169" s="390" t="s">
        <v>739</v>
      </c>
      <c r="Q169" s="362" t="s">
        <v>739</v>
      </c>
      <c r="R169" s="373" t="s">
        <v>739</v>
      </c>
      <c r="S169" s="383" t="s">
        <v>739</v>
      </c>
      <c r="T169" s="390" t="s">
        <v>739</v>
      </c>
      <c r="U169" s="362" t="s">
        <v>739</v>
      </c>
      <c r="V169" s="378" t="s">
        <v>739</v>
      </c>
      <c r="W169" s="383" t="s">
        <v>739</v>
      </c>
      <c r="X169" s="390" t="s">
        <v>739</v>
      </c>
      <c r="Y169" s="363" t="s">
        <v>739</v>
      </c>
      <c r="Z169" s="398"/>
      <c r="AA169" s="381"/>
      <c r="AB169" s="393"/>
      <c r="AC169" s="360"/>
    </row>
    <row r="170" spans="1:29" x14ac:dyDescent="0.25">
      <c r="A170" s="241"/>
      <c r="B170" s="11" t="s">
        <v>929</v>
      </c>
      <c r="C170" s="253"/>
      <c r="D170" s="11" t="s">
        <v>930</v>
      </c>
      <c r="E170" s="253" t="s">
        <v>797</v>
      </c>
      <c r="F170" s="302">
        <v>2</v>
      </c>
      <c r="G170" s="381">
        <v>2237453.88</v>
      </c>
      <c r="H170" s="354">
        <v>340433</v>
      </c>
      <c r="I170" s="360">
        <v>6.57</v>
      </c>
      <c r="J170" s="301" t="s">
        <v>739</v>
      </c>
      <c r="K170" s="342" t="s">
        <v>739</v>
      </c>
      <c r="L170" s="353" t="s">
        <v>739</v>
      </c>
      <c r="M170" s="363" t="s">
        <v>739</v>
      </c>
      <c r="N170" s="370" t="s">
        <v>739</v>
      </c>
      <c r="O170" s="361" t="s">
        <v>739</v>
      </c>
      <c r="P170" s="390" t="s">
        <v>739</v>
      </c>
      <c r="Q170" s="362" t="s">
        <v>739</v>
      </c>
      <c r="R170" s="373" t="s">
        <v>739</v>
      </c>
      <c r="S170" s="383" t="s">
        <v>739</v>
      </c>
      <c r="T170" s="390" t="s">
        <v>739</v>
      </c>
      <c r="U170" s="362" t="s">
        <v>739</v>
      </c>
      <c r="V170" s="378" t="s">
        <v>739</v>
      </c>
      <c r="W170" s="383" t="s">
        <v>739</v>
      </c>
      <c r="X170" s="390" t="s">
        <v>739</v>
      </c>
      <c r="Y170" s="363" t="s">
        <v>739</v>
      </c>
      <c r="Z170" s="398">
        <v>1</v>
      </c>
      <c r="AA170" s="381">
        <v>110460</v>
      </c>
      <c r="AB170" s="393">
        <v>6000</v>
      </c>
      <c r="AC170" s="360">
        <v>18.41</v>
      </c>
    </row>
    <row r="171" spans="1:29" x14ac:dyDescent="0.25">
      <c r="A171" s="241"/>
      <c r="B171" s="11" t="s">
        <v>931</v>
      </c>
      <c r="C171" s="253"/>
      <c r="D171" s="11" t="s">
        <v>932</v>
      </c>
      <c r="E171" s="253" t="s">
        <v>797</v>
      </c>
      <c r="F171" s="302">
        <v>5</v>
      </c>
      <c r="G171" s="381">
        <v>297279.40000000002</v>
      </c>
      <c r="H171" s="354">
        <v>182620</v>
      </c>
      <c r="I171" s="360">
        <v>1.63</v>
      </c>
      <c r="J171" s="301" t="s">
        <v>739</v>
      </c>
      <c r="K171" s="342" t="s">
        <v>739</v>
      </c>
      <c r="L171" s="353" t="s">
        <v>739</v>
      </c>
      <c r="M171" s="363" t="s">
        <v>739</v>
      </c>
      <c r="N171" s="370">
        <v>4</v>
      </c>
      <c r="O171" s="361">
        <v>248659.4</v>
      </c>
      <c r="P171" s="390">
        <v>160620</v>
      </c>
      <c r="Q171" s="362">
        <v>1.55</v>
      </c>
      <c r="R171" s="373">
        <v>1</v>
      </c>
      <c r="S171" s="383">
        <v>48620</v>
      </c>
      <c r="T171" s="390">
        <v>22000</v>
      </c>
      <c r="U171" s="362">
        <v>2.21</v>
      </c>
      <c r="V171" s="378" t="s">
        <v>739</v>
      </c>
      <c r="W171" s="383" t="s">
        <v>739</v>
      </c>
      <c r="X171" s="390" t="s">
        <v>739</v>
      </c>
      <c r="Y171" s="363" t="s">
        <v>739</v>
      </c>
      <c r="Z171" s="398"/>
      <c r="AA171" s="381"/>
      <c r="AB171" s="393"/>
      <c r="AC171" s="360"/>
    </row>
    <row r="172" spans="1:29" x14ac:dyDescent="0.25">
      <c r="A172" s="241"/>
      <c r="B172" s="11" t="s">
        <v>933</v>
      </c>
      <c r="C172" s="253"/>
      <c r="D172" s="11" t="s">
        <v>934</v>
      </c>
      <c r="E172" s="253" t="s">
        <v>797</v>
      </c>
      <c r="F172" s="302">
        <v>1</v>
      </c>
      <c r="G172" s="381">
        <v>160065</v>
      </c>
      <c r="H172" s="354">
        <v>35570</v>
      </c>
      <c r="I172" s="360">
        <v>4.5</v>
      </c>
      <c r="J172" s="301" t="s">
        <v>739</v>
      </c>
      <c r="K172" s="342" t="s">
        <v>739</v>
      </c>
      <c r="L172" s="353" t="s">
        <v>739</v>
      </c>
      <c r="M172" s="363"/>
      <c r="N172" s="370"/>
      <c r="O172" s="361"/>
      <c r="P172" s="390"/>
      <c r="Q172" s="362"/>
      <c r="R172" s="373" t="s">
        <v>739</v>
      </c>
      <c r="S172" s="383" t="s">
        <v>739</v>
      </c>
      <c r="T172" s="390" t="s">
        <v>739</v>
      </c>
      <c r="U172" s="362" t="s">
        <v>739</v>
      </c>
      <c r="V172" s="378" t="s">
        <v>739</v>
      </c>
      <c r="W172" s="383" t="s">
        <v>739</v>
      </c>
      <c r="X172" s="390" t="s">
        <v>739</v>
      </c>
      <c r="Y172" s="363" t="s">
        <v>739</v>
      </c>
      <c r="Z172" s="398"/>
      <c r="AA172" s="381"/>
      <c r="AB172" s="393"/>
      <c r="AC172" s="360"/>
    </row>
    <row r="173" spans="1:29" x14ac:dyDescent="0.25">
      <c r="A173" s="241"/>
      <c r="B173" s="11" t="s">
        <v>935</v>
      </c>
      <c r="C173" s="253"/>
      <c r="D173" s="11" t="s">
        <v>934</v>
      </c>
      <c r="E173" s="253" t="s">
        <v>797</v>
      </c>
      <c r="F173" s="345">
        <v>2</v>
      </c>
      <c r="G173" s="382">
        <v>2147283.6800000002</v>
      </c>
      <c r="H173" s="356">
        <v>647391</v>
      </c>
      <c r="I173" s="367">
        <v>3.32</v>
      </c>
      <c r="J173" s="344" t="s">
        <v>739</v>
      </c>
      <c r="K173" s="343" t="s">
        <v>739</v>
      </c>
      <c r="L173" s="355" t="s">
        <v>739</v>
      </c>
      <c r="M173" s="365"/>
      <c r="N173" s="371"/>
      <c r="O173" s="366"/>
      <c r="P173" s="391"/>
      <c r="Q173" s="367"/>
      <c r="R173" s="375" t="s">
        <v>739</v>
      </c>
      <c r="S173" s="384" t="s">
        <v>739</v>
      </c>
      <c r="T173" s="391" t="s">
        <v>739</v>
      </c>
      <c r="U173" s="367" t="s">
        <v>739</v>
      </c>
      <c r="V173" s="379" t="s">
        <v>739</v>
      </c>
      <c r="W173" s="384" t="s">
        <v>739</v>
      </c>
      <c r="X173" s="391" t="s">
        <v>739</v>
      </c>
      <c r="Y173" s="365" t="s">
        <v>739</v>
      </c>
      <c r="Z173" s="397"/>
      <c r="AA173" s="382"/>
      <c r="AB173" s="394"/>
      <c r="AC173" s="368"/>
    </row>
    <row r="174" spans="1:29" s="299" customFormat="1" x14ac:dyDescent="0.25">
      <c r="A174" s="298"/>
      <c r="B174" s="11" t="s">
        <v>377</v>
      </c>
      <c r="C174" s="253"/>
      <c r="D174" s="11" t="s">
        <v>936</v>
      </c>
      <c r="E174" s="253" t="s">
        <v>797</v>
      </c>
      <c r="F174" s="616">
        <v>4</v>
      </c>
      <c r="G174" s="381">
        <v>4454942.57</v>
      </c>
      <c r="H174" s="617">
        <v>1279517</v>
      </c>
      <c r="I174" s="618">
        <v>3.48</v>
      </c>
      <c r="J174" s="619">
        <v>2</v>
      </c>
      <c r="K174" s="620">
        <v>1993628.7</v>
      </c>
      <c r="L174" s="621">
        <v>608010</v>
      </c>
      <c r="M174" s="622">
        <v>3.28</v>
      </c>
      <c r="N174" s="623" t="s">
        <v>739</v>
      </c>
      <c r="O174" s="624" t="s">
        <v>739</v>
      </c>
      <c r="P174" s="625" t="s">
        <v>739</v>
      </c>
      <c r="Q174" s="618" t="s">
        <v>739</v>
      </c>
      <c r="R174" s="626" t="s">
        <v>739</v>
      </c>
      <c r="S174" s="627" t="s">
        <v>739</v>
      </c>
      <c r="T174" s="625" t="s">
        <v>739</v>
      </c>
      <c r="U174" s="618" t="s">
        <v>739</v>
      </c>
      <c r="V174" s="628" t="s">
        <v>739</v>
      </c>
      <c r="W174" s="627" t="s">
        <v>739</v>
      </c>
      <c r="X174" s="625" t="s">
        <v>739</v>
      </c>
      <c r="Y174" s="622" t="s">
        <v>739</v>
      </c>
      <c r="Z174" s="629"/>
      <c r="AA174" s="381"/>
      <c r="AB174" s="393"/>
      <c r="AC174" s="360"/>
    </row>
    <row r="175" spans="1:29" s="299" customFormat="1" x14ac:dyDescent="0.25">
      <c r="A175" s="298"/>
      <c r="B175" s="11" t="s">
        <v>776</v>
      </c>
      <c r="C175" s="253"/>
      <c r="D175" s="11" t="s">
        <v>379</v>
      </c>
      <c r="E175" s="253" t="s">
        <v>797</v>
      </c>
      <c r="F175" s="616">
        <v>1</v>
      </c>
      <c r="G175" s="381">
        <v>33500</v>
      </c>
      <c r="H175" s="617">
        <v>100</v>
      </c>
      <c r="I175" s="618">
        <v>335</v>
      </c>
      <c r="J175" s="619" t="s">
        <v>739</v>
      </c>
      <c r="K175" s="620" t="s">
        <v>739</v>
      </c>
      <c r="L175" s="621" t="s">
        <v>739</v>
      </c>
      <c r="M175" s="622" t="s">
        <v>739</v>
      </c>
      <c r="N175" s="623" t="s">
        <v>739</v>
      </c>
      <c r="O175" s="624" t="s">
        <v>739</v>
      </c>
      <c r="P175" s="625" t="s">
        <v>739</v>
      </c>
      <c r="Q175" s="618" t="s">
        <v>739</v>
      </c>
      <c r="R175" s="626">
        <v>1</v>
      </c>
      <c r="S175" s="627">
        <v>33500</v>
      </c>
      <c r="T175" s="625">
        <v>100</v>
      </c>
      <c r="U175" s="618">
        <v>335</v>
      </c>
      <c r="V175" s="628" t="s">
        <v>739</v>
      </c>
      <c r="W175" s="627" t="s">
        <v>739</v>
      </c>
      <c r="X175" s="625" t="s">
        <v>739</v>
      </c>
      <c r="Y175" s="622" t="s">
        <v>739</v>
      </c>
      <c r="Z175" s="629"/>
      <c r="AA175" s="381"/>
      <c r="AB175" s="393"/>
      <c r="AC175" s="360"/>
    </row>
    <row r="176" spans="1:29" s="299" customFormat="1" x14ac:dyDescent="0.25">
      <c r="A176" s="298"/>
      <c r="B176" s="11" t="s">
        <v>380</v>
      </c>
      <c r="C176" s="253"/>
      <c r="D176" s="11" t="s">
        <v>379</v>
      </c>
      <c r="E176" s="253" t="s">
        <v>797</v>
      </c>
      <c r="F176" s="616">
        <v>3</v>
      </c>
      <c r="G176" s="381">
        <v>83297.5</v>
      </c>
      <c r="H176" s="617">
        <v>4901</v>
      </c>
      <c r="I176" s="618">
        <v>17</v>
      </c>
      <c r="J176" s="619" t="s">
        <v>739</v>
      </c>
      <c r="K176" s="620" t="s">
        <v>739</v>
      </c>
      <c r="L176" s="621" t="s">
        <v>739</v>
      </c>
      <c r="M176" s="622" t="s">
        <v>739</v>
      </c>
      <c r="N176" s="623" t="s">
        <v>739</v>
      </c>
      <c r="O176" s="624" t="s">
        <v>739</v>
      </c>
      <c r="P176" s="625" t="s">
        <v>739</v>
      </c>
      <c r="Q176" s="618" t="s">
        <v>739</v>
      </c>
      <c r="R176" s="626" t="s">
        <v>739</v>
      </c>
      <c r="S176" s="627" t="s">
        <v>739</v>
      </c>
      <c r="T176" s="625" t="s">
        <v>739</v>
      </c>
      <c r="U176" s="618" t="s">
        <v>739</v>
      </c>
      <c r="V176" s="628" t="s">
        <v>739</v>
      </c>
      <c r="W176" s="627" t="s">
        <v>739</v>
      </c>
      <c r="X176" s="625" t="s">
        <v>739</v>
      </c>
      <c r="Y176" s="622" t="s">
        <v>739</v>
      </c>
      <c r="Z176" s="629"/>
      <c r="AA176" s="381"/>
      <c r="AB176" s="393"/>
      <c r="AC176" s="360"/>
    </row>
    <row r="177" spans="1:29" s="223" customFormat="1" x14ac:dyDescent="0.25">
      <c r="A177" s="268"/>
      <c r="B177" s="11" t="s">
        <v>383</v>
      </c>
      <c r="C177" s="253"/>
      <c r="D177" s="224" t="s">
        <v>859</v>
      </c>
      <c r="E177" s="267" t="s">
        <v>792</v>
      </c>
      <c r="F177" s="601">
        <v>19</v>
      </c>
      <c r="G177" s="586">
        <v>87798305.899999991</v>
      </c>
      <c r="H177" s="602">
        <v>1124590</v>
      </c>
      <c r="I177" s="603">
        <v>78.069999999999993</v>
      </c>
      <c r="J177" s="604">
        <v>3</v>
      </c>
      <c r="K177" s="605">
        <v>20953596.199999999</v>
      </c>
      <c r="L177" s="606">
        <v>284740</v>
      </c>
      <c r="M177" s="607">
        <v>73.59</v>
      </c>
      <c r="N177" s="608">
        <v>1</v>
      </c>
      <c r="O177" s="609">
        <v>965040</v>
      </c>
      <c r="P177" s="610">
        <v>12000</v>
      </c>
      <c r="Q177" s="603">
        <v>80.42</v>
      </c>
      <c r="R177" s="611">
        <v>7</v>
      </c>
      <c r="S177" s="612">
        <v>10612610.6</v>
      </c>
      <c r="T177" s="610">
        <v>140470</v>
      </c>
      <c r="U177" s="603">
        <v>75.55</v>
      </c>
      <c r="V177" s="613">
        <v>3</v>
      </c>
      <c r="W177" s="612">
        <v>19799312.399999999</v>
      </c>
      <c r="X177" s="610">
        <v>281730</v>
      </c>
      <c r="Y177" s="607">
        <v>70.28</v>
      </c>
      <c r="Z177" s="614">
        <v>5</v>
      </c>
      <c r="AA177" s="586">
        <v>35467746.700000003</v>
      </c>
      <c r="AB177" s="600">
        <v>405650</v>
      </c>
      <c r="AC177" s="588">
        <v>87.43</v>
      </c>
    </row>
    <row r="178" spans="1:29" s="223" customFormat="1" x14ac:dyDescent="0.25">
      <c r="A178" s="268"/>
      <c r="B178" s="11" t="s">
        <v>30</v>
      </c>
      <c r="C178" s="253"/>
      <c r="D178" s="224" t="s">
        <v>859</v>
      </c>
      <c r="E178" s="267" t="s">
        <v>792</v>
      </c>
      <c r="F178" s="601">
        <v>16</v>
      </c>
      <c r="G178" s="586">
        <v>40872439</v>
      </c>
      <c r="H178" s="602">
        <v>678090</v>
      </c>
      <c r="I178" s="603">
        <v>60.28</v>
      </c>
      <c r="J178" s="604" t="s">
        <v>739</v>
      </c>
      <c r="K178" s="605" t="s">
        <v>739</v>
      </c>
      <c r="L178" s="606" t="s">
        <v>739</v>
      </c>
      <c r="M178" s="607" t="s">
        <v>739</v>
      </c>
      <c r="N178" s="608">
        <v>10</v>
      </c>
      <c r="O178" s="609">
        <v>25788013.5</v>
      </c>
      <c r="P178" s="610">
        <v>455870</v>
      </c>
      <c r="Q178" s="603">
        <v>56.57</v>
      </c>
      <c r="R178" s="611">
        <v>2</v>
      </c>
      <c r="S178" s="612">
        <v>2454448</v>
      </c>
      <c r="T178" s="610">
        <v>39850</v>
      </c>
      <c r="U178" s="603">
        <v>61.59</v>
      </c>
      <c r="V178" s="613">
        <v>3</v>
      </c>
      <c r="W178" s="612">
        <v>12629977.5</v>
      </c>
      <c r="X178" s="610">
        <v>182220</v>
      </c>
      <c r="Y178" s="607">
        <v>69.31</v>
      </c>
      <c r="Z178" s="614">
        <v>1</v>
      </c>
      <c r="AA178" s="586">
        <v>33502.5</v>
      </c>
      <c r="AB178" s="600">
        <v>150</v>
      </c>
      <c r="AC178" s="588"/>
    </row>
    <row r="179" spans="1:29" s="223" customFormat="1" x14ac:dyDescent="0.25">
      <c r="A179" s="268"/>
      <c r="B179" s="11" t="s">
        <v>103</v>
      </c>
      <c r="C179" s="253"/>
      <c r="D179" s="224" t="s">
        <v>859</v>
      </c>
      <c r="E179" s="267" t="s">
        <v>792</v>
      </c>
      <c r="F179" s="601">
        <v>35</v>
      </c>
      <c r="G179" s="586">
        <v>79018449.049999997</v>
      </c>
      <c r="H179" s="602">
        <v>1240300</v>
      </c>
      <c r="I179" s="603">
        <v>63.71</v>
      </c>
      <c r="J179" s="604">
        <v>2</v>
      </c>
      <c r="K179" s="605">
        <v>3295019</v>
      </c>
      <c r="L179" s="606">
        <v>51700</v>
      </c>
      <c r="M179" s="607">
        <v>63.73</v>
      </c>
      <c r="N179" s="608">
        <v>7</v>
      </c>
      <c r="O179" s="609">
        <v>13422901.9</v>
      </c>
      <c r="P179" s="610">
        <v>221630</v>
      </c>
      <c r="Q179" s="603">
        <v>60.56</v>
      </c>
      <c r="R179" s="611">
        <v>10</v>
      </c>
      <c r="S179" s="612">
        <v>15879469.4</v>
      </c>
      <c r="T179" s="610">
        <v>233570</v>
      </c>
      <c r="U179" s="603">
        <v>67.989999999999995</v>
      </c>
      <c r="V179" s="613">
        <v>16</v>
      </c>
      <c r="W179" s="612">
        <v>46421058.75</v>
      </c>
      <c r="X179" s="610">
        <v>733400</v>
      </c>
      <c r="Y179" s="607">
        <v>63.3</v>
      </c>
      <c r="Z179" s="614" t="s">
        <v>739</v>
      </c>
      <c r="AA179" s="586" t="s">
        <v>739</v>
      </c>
      <c r="AB179" s="600" t="s">
        <v>739</v>
      </c>
      <c r="AC179" s="588" t="s">
        <v>739</v>
      </c>
    </row>
    <row r="180" spans="1:29" s="223" customFormat="1" x14ac:dyDescent="0.25">
      <c r="A180" s="268"/>
      <c r="B180" s="11" t="s">
        <v>31</v>
      </c>
      <c r="C180" s="253"/>
      <c r="D180" s="224" t="s">
        <v>859</v>
      </c>
      <c r="E180" s="267" t="s">
        <v>792</v>
      </c>
      <c r="F180" s="601">
        <v>11</v>
      </c>
      <c r="G180" s="586">
        <v>15003548.6</v>
      </c>
      <c r="H180" s="602">
        <v>221305</v>
      </c>
      <c r="I180" s="603">
        <v>67.8</v>
      </c>
      <c r="J180" s="604">
        <v>4</v>
      </c>
      <c r="K180" s="605">
        <v>8479092.5999999996</v>
      </c>
      <c r="L180" s="606">
        <v>129055</v>
      </c>
      <c r="M180" s="607">
        <v>65.7</v>
      </c>
      <c r="N180" s="608">
        <v>3</v>
      </c>
      <c r="O180" s="609">
        <v>2138530</v>
      </c>
      <c r="P180" s="610">
        <v>33450</v>
      </c>
      <c r="Q180" s="603">
        <v>63.93</v>
      </c>
      <c r="R180" s="611">
        <v>2</v>
      </c>
      <c r="S180" s="612">
        <v>272690</v>
      </c>
      <c r="T180" s="610">
        <v>4100</v>
      </c>
      <c r="U180" s="603">
        <v>66.510000000000005</v>
      </c>
      <c r="V180" s="613">
        <v>2</v>
      </c>
      <c r="W180" s="612">
        <v>4113236</v>
      </c>
      <c r="X180" s="610">
        <v>54700</v>
      </c>
      <c r="Y180" s="607">
        <v>75.2</v>
      </c>
      <c r="Z180" s="614" t="s">
        <v>739</v>
      </c>
      <c r="AA180" s="586" t="s">
        <v>739</v>
      </c>
      <c r="AB180" s="600" t="s">
        <v>739</v>
      </c>
      <c r="AC180" s="588" t="s">
        <v>739</v>
      </c>
    </row>
    <row r="181" spans="1:29" s="223" customFormat="1" x14ac:dyDescent="0.25">
      <c r="A181" s="268"/>
      <c r="B181" s="11" t="s">
        <v>104</v>
      </c>
      <c r="C181" s="253"/>
      <c r="D181" s="224" t="s">
        <v>859</v>
      </c>
      <c r="E181" s="267" t="s">
        <v>792</v>
      </c>
      <c r="F181" s="601">
        <v>14</v>
      </c>
      <c r="G181" s="586">
        <v>7602148.7999999998</v>
      </c>
      <c r="H181" s="602">
        <v>103020</v>
      </c>
      <c r="I181" s="603">
        <v>73.790000000000006</v>
      </c>
      <c r="J181" s="604">
        <v>2</v>
      </c>
      <c r="K181" s="605">
        <v>739323</v>
      </c>
      <c r="L181" s="606">
        <v>11800</v>
      </c>
      <c r="M181" s="607">
        <v>62.65</v>
      </c>
      <c r="N181" s="608">
        <v>6</v>
      </c>
      <c r="O181" s="609">
        <v>1483174.2</v>
      </c>
      <c r="P181" s="610">
        <v>19780</v>
      </c>
      <c r="Q181" s="603">
        <v>74.98</v>
      </c>
      <c r="R181" s="611">
        <v>4</v>
      </c>
      <c r="S181" s="612">
        <v>2203700.6</v>
      </c>
      <c r="T181" s="610">
        <v>30540</v>
      </c>
      <c r="U181" s="603">
        <v>72.16</v>
      </c>
      <c r="V181" s="613">
        <v>2</v>
      </c>
      <c r="W181" s="612">
        <v>3175951</v>
      </c>
      <c r="X181" s="610">
        <v>40900</v>
      </c>
      <c r="Y181" s="607">
        <v>77.650000000000006</v>
      </c>
      <c r="Z181" s="614" t="s">
        <v>739</v>
      </c>
      <c r="AA181" s="586" t="s">
        <v>739</v>
      </c>
      <c r="AB181" s="600" t="s">
        <v>739</v>
      </c>
      <c r="AC181" s="588" t="s">
        <v>739</v>
      </c>
    </row>
    <row r="182" spans="1:29" s="223" customFormat="1" x14ac:dyDescent="0.25">
      <c r="A182" s="268"/>
      <c r="B182" s="11" t="s">
        <v>860</v>
      </c>
      <c r="C182" s="253"/>
      <c r="D182" s="224" t="s">
        <v>859</v>
      </c>
      <c r="E182" s="267" t="s">
        <v>792</v>
      </c>
      <c r="F182" s="601">
        <v>1</v>
      </c>
      <c r="G182" s="586">
        <v>149283.20000000001</v>
      </c>
      <c r="H182" s="602">
        <v>1760</v>
      </c>
      <c r="I182" s="603">
        <v>84.82</v>
      </c>
      <c r="J182" s="604" t="s">
        <v>739</v>
      </c>
      <c r="K182" s="605" t="s">
        <v>739</v>
      </c>
      <c r="L182" s="606" t="s">
        <v>739</v>
      </c>
      <c r="M182" s="607" t="s">
        <v>739</v>
      </c>
      <c r="N182" s="608" t="s">
        <v>739</v>
      </c>
      <c r="O182" s="609" t="s">
        <v>739</v>
      </c>
      <c r="P182" s="610" t="s">
        <v>739</v>
      </c>
      <c r="Q182" s="603" t="s">
        <v>739</v>
      </c>
      <c r="R182" s="611">
        <v>1</v>
      </c>
      <c r="S182" s="612">
        <v>149283.20000000001</v>
      </c>
      <c r="T182" s="610">
        <v>1760</v>
      </c>
      <c r="U182" s="603">
        <v>84.82</v>
      </c>
      <c r="V182" s="613" t="s">
        <v>739</v>
      </c>
      <c r="W182" s="612" t="s">
        <v>739</v>
      </c>
      <c r="X182" s="610" t="s">
        <v>739</v>
      </c>
      <c r="Y182" s="607" t="s">
        <v>739</v>
      </c>
      <c r="Z182" s="614" t="s">
        <v>739</v>
      </c>
      <c r="AA182" s="586" t="s">
        <v>739</v>
      </c>
      <c r="AB182" s="600" t="s">
        <v>739</v>
      </c>
      <c r="AC182" s="588" t="s">
        <v>739</v>
      </c>
    </row>
    <row r="183" spans="1:29" s="223" customFormat="1" x14ac:dyDescent="0.25">
      <c r="A183" s="268"/>
      <c r="B183" s="11" t="s">
        <v>389</v>
      </c>
      <c r="C183" s="253"/>
      <c r="D183" s="224" t="s">
        <v>859</v>
      </c>
      <c r="E183" s="267" t="s">
        <v>792</v>
      </c>
      <c r="F183" s="601">
        <v>22</v>
      </c>
      <c r="G183" s="586">
        <v>35203834.609999999</v>
      </c>
      <c r="H183" s="602">
        <v>531253</v>
      </c>
      <c r="I183" s="603">
        <v>66.27</v>
      </c>
      <c r="J183" s="604">
        <v>3</v>
      </c>
      <c r="K183" s="605">
        <v>5784277</v>
      </c>
      <c r="L183" s="606">
        <v>78810</v>
      </c>
      <c r="M183" s="607">
        <v>73.400000000000006</v>
      </c>
      <c r="N183" s="608">
        <v>5</v>
      </c>
      <c r="O183" s="609">
        <v>4988137.9000000004</v>
      </c>
      <c r="P183" s="610">
        <v>87830</v>
      </c>
      <c r="Q183" s="603">
        <v>56.79</v>
      </c>
      <c r="R183" s="611">
        <v>9</v>
      </c>
      <c r="S183" s="612">
        <v>8364830.0099999998</v>
      </c>
      <c r="T183" s="610">
        <v>122413</v>
      </c>
      <c r="U183" s="603">
        <v>68.33</v>
      </c>
      <c r="V183" s="613">
        <v>2</v>
      </c>
      <c r="W183" s="612">
        <v>10267442</v>
      </c>
      <c r="X183" s="610">
        <v>172500</v>
      </c>
      <c r="Y183" s="607">
        <v>59.52</v>
      </c>
      <c r="Z183" s="614">
        <v>3</v>
      </c>
      <c r="AA183" s="586">
        <v>5799147.7000000002</v>
      </c>
      <c r="AB183" s="600">
        <v>69700</v>
      </c>
      <c r="AC183" s="588">
        <v>83.2</v>
      </c>
    </row>
    <row r="184" spans="1:29" s="223" customFormat="1" x14ac:dyDescent="0.25">
      <c r="A184" s="268"/>
      <c r="B184" s="11" t="s">
        <v>861</v>
      </c>
      <c r="C184" s="253"/>
      <c r="D184" s="224" t="s">
        <v>862</v>
      </c>
      <c r="E184" s="267" t="s">
        <v>792</v>
      </c>
      <c r="F184" s="601">
        <v>1</v>
      </c>
      <c r="G184" s="586">
        <v>2723195.4</v>
      </c>
      <c r="H184" s="602">
        <v>28290</v>
      </c>
      <c r="I184" s="603">
        <v>96.26</v>
      </c>
      <c r="J184" s="604" t="s">
        <v>739</v>
      </c>
      <c r="K184" s="605" t="s">
        <v>739</v>
      </c>
      <c r="L184" s="606" t="s">
        <v>739</v>
      </c>
      <c r="M184" s="607" t="s">
        <v>739</v>
      </c>
      <c r="N184" s="608">
        <v>1</v>
      </c>
      <c r="O184" s="609">
        <v>2723195.4</v>
      </c>
      <c r="P184" s="610">
        <v>28290</v>
      </c>
      <c r="Q184" s="603">
        <v>96.26</v>
      </c>
      <c r="R184" s="611" t="s">
        <v>739</v>
      </c>
      <c r="S184" s="612" t="s">
        <v>739</v>
      </c>
      <c r="T184" s="610" t="s">
        <v>739</v>
      </c>
      <c r="U184" s="603" t="s">
        <v>739</v>
      </c>
      <c r="V184" s="613" t="s">
        <v>739</v>
      </c>
      <c r="W184" s="612" t="s">
        <v>739</v>
      </c>
      <c r="X184" s="610" t="s">
        <v>739</v>
      </c>
      <c r="Y184" s="607" t="s">
        <v>739</v>
      </c>
      <c r="Z184" s="614" t="s">
        <v>739</v>
      </c>
      <c r="AA184" s="586" t="s">
        <v>739</v>
      </c>
      <c r="AB184" s="600" t="s">
        <v>739</v>
      </c>
      <c r="AC184" s="588" t="s">
        <v>739</v>
      </c>
    </row>
    <row r="185" spans="1:29" s="299" customFormat="1" x14ac:dyDescent="0.25">
      <c r="A185" s="298"/>
      <c r="B185" s="11" t="s">
        <v>988</v>
      </c>
      <c r="C185" s="253"/>
      <c r="D185" s="11" t="s">
        <v>989</v>
      </c>
      <c r="E185" s="253" t="s">
        <v>863</v>
      </c>
      <c r="F185" s="616">
        <v>1</v>
      </c>
      <c r="G185" s="381">
        <v>82289.899999999994</v>
      </c>
      <c r="H185" s="617">
        <v>154</v>
      </c>
      <c r="I185" s="618">
        <v>534.35</v>
      </c>
      <c r="J185" s="619">
        <v>1</v>
      </c>
      <c r="K185" s="620">
        <v>82289.899999999994</v>
      </c>
      <c r="L185" s="621">
        <v>154</v>
      </c>
      <c r="M185" s="622">
        <v>534.35</v>
      </c>
      <c r="N185" s="623" t="s">
        <v>739</v>
      </c>
      <c r="O185" s="624" t="s">
        <v>739</v>
      </c>
      <c r="P185" s="625" t="s">
        <v>739</v>
      </c>
      <c r="Q185" s="618" t="s">
        <v>739</v>
      </c>
      <c r="R185" s="626" t="s">
        <v>739</v>
      </c>
      <c r="S185" s="627" t="s">
        <v>739</v>
      </c>
      <c r="T185" s="625" t="s">
        <v>739</v>
      </c>
      <c r="U185" s="618" t="s">
        <v>739</v>
      </c>
      <c r="V185" s="628" t="s">
        <v>739</v>
      </c>
      <c r="W185" s="627" t="s">
        <v>739</v>
      </c>
      <c r="X185" s="625" t="s">
        <v>739</v>
      </c>
      <c r="Y185" s="622" t="s">
        <v>739</v>
      </c>
      <c r="Z185" s="629" t="s">
        <v>739</v>
      </c>
      <c r="AA185" s="381" t="s">
        <v>739</v>
      </c>
      <c r="AB185" s="393" t="s">
        <v>739</v>
      </c>
      <c r="AC185" s="360" t="s">
        <v>739</v>
      </c>
    </row>
    <row r="186" spans="1:29" x14ac:dyDescent="0.25">
      <c r="A186" s="241"/>
      <c r="B186" s="11" t="s">
        <v>391</v>
      </c>
      <c r="C186" s="253"/>
      <c r="D186" s="11" t="s">
        <v>392</v>
      </c>
      <c r="E186" s="253" t="s">
        <v>863</v>
      </c>
      <c r="F186" s="345">
        <v>3</v>
      </c>
      <c r="G186" s="382">
        <v>7321.0300000000007</v>
      </c>
      <c r="H186" s="356">
        <v>60</v>
      </c>
      <c r="I186" s="367">
        <v>122.02</v>
      </c>
      <c r="J186" s="344" t="s">
        <v>739</v>
      </c>
      <c r="K186" s="343" t="s">
        <v>739</v>
      </c>
      <c r="L186" s="355" t="s">
        <v>739</v>
      </c>
      <c r="M186" s="365" t="s">
        <v>739</v>
      </c>
      <c r="N186" s="371" t="s">
        <v>739</v>
      </c>
      <c r="O186" s="366" t="s">
        <v>739</v>
      </c>
      <c r="P186" s="391" t="s">
        <v>739</v>
      </c>
      <c r="Q186" s="367" t="s">
        <v>739</v>
      </c>
      <c r="R186" s="375">
        <v>2</v>
      </c>
      <c r="S186" s="384">
        <v>7151.0300000000007</v>
      </c>
      <c r="T186" s="391">
        <v>59</v>
      </c>
      <c r="U186" s="367">
        <v>121.2</v>
      </c>
      <c r="V186" s="379">
        <v>1</v>
      </c>
      <c r="W186" s="384">
        <v>170</v>
      </c>
      <c r="X186" s="391">
        <v>1</v>
      </c>
      <c r="Y186" s="365">
        <v>170</v>
      </c>
      <c r="Z186" s="397" t="s">
        <v>739</v>
      </c>
      <c r="AA186" s="382" t="s">
        <v>739</v>
      </c>
      <c r="AB186" s="394" t="s">
        <v>739</v>
      </c>
      <c r="AC186" s="368" t="s">
        <v>739</v>
      </c>
    </row>
    <row r="187" spans="1:29" x14ac:dyDescent="0.25">
      <c r="A187" s="241"/>
      <c r="B187" s="11" t="s">
        <v>393</v>
      </c>
      <c r="C187" s="253"/>
      <c r="D187" s="11" t="s">
        <v>394</v>
      </c>
      <c r="E187" s="253" t="s">
        <v>863</v>
      </c>
      <c r="F187" s="345">
        <v>2</v>
      </c>
      <c r="G187" s="382">
        <v>1586.69</v>
      </c>
      <c r="H187" s="356">
        <v>7</v>
      </c>
      <c r="I187" s="367">
        <v>226.67</v>
      </c>
      <c r="J187" s="344" t="s">
        <v>739</v>
      </c>
      <c r="K187" s="343" t="s">
        <v>739</v>
      </c>
      <c r="L187" s="355" t="s">
        <v>739</v>
      </c>
      <c r="M187" s="365" t="s">
        <v>739</v>
      </c>
      <c r="N187" s="371" t="s">
        <v>739</v>
      </c>
      <c r="O187" s="366" t="s">
        <v>739</v>
      </c>
      <c r="P187" s="391" t="s">
        <v>739</v>
      </c>
      <c r="Q187" s="367" t="s">
        <v>739</v>
      </c>
      <c r="R187" s="375">
        <v>2</v>
      </c>
      <c r="S187" s="384">
        <v>1586.69</v>
      </c>
      <c r="T187" s="391">
        <v>7</v>
      </c>
      <c r="U187" s="367">
        <v>226.67</v>
      </c>
      <c r="V187" s="379" t="s">
        <v>739</v>
      </c>
      <c r="W187" s="384" t="s">
        <v>739</v>
      </c>
      <c r="X187" s="391" t="s">
        <v>739</v>
      </c>
      <c r="Y187" s="365" t="s">
        <v>739</v>
      </c>
      <c r="Z187" s="397" t="s">
        <v>739</v>
      </c>
      <c r="AA187" s="382" t="s">
        <v>739</v>
      </c>
      <c r="AB187" s="394" t="s">
        <v>739</v>
      </c>
      <c r="AC187" s="368" t="s">
        <v>739</v>
      </c>
    </row>
    <row r="188" spans="1:29" x14ac:dyDescent="0.25">
      <c r="A188" s="241"/>
      <c r="B188" s="11" t="s">
        <v>937</v>
      </c>
      <c r="C188" s="253"/>
      <c r="D188" s="11" t="s">
        <v>938</v>
      </c>
      <c r="E188" s="253" t="s">
        <v>863</v>
      </c>
      <c r="F188" s="345">
        <v>7</v>
      </c>
      <c r="G188" s="382">
        <v>41088.149999999994</v>
      </c>
      <c r="H188" s="356">
        <v>19</v>
      </c>
      <c r="I188" s="367">
        <v>2162.5300000000002</v>
      </c>
      <c r="J188" s="344" t="s">
        <v>739</v>
      </c>
      <c r="K188" s="343" t="s">
        <v>739</v>
      </c>
      <c r="L188" s="355" t="s">
        <v>739</v>
      </c>
      <c r="M188" s="365" t="s">
        <v>739</v>
      </c>
      <c r="N188" s="371">
        <v>3</v>
      </c>
      <c r="O188" s="366">
        <v>15428.14</v>
      </c>
      <c r="P188" s="391">
        <v>6</v>
      </c>
      <c r="Q188" s="367">
        <v>2571.36</v>
      </c>
      <c r="R188" s="375">
        <v>3</v>
      </c>
      <c r="S188" s="384">
        <v>20493.349999999999</v>
      </c>
      <c r="T188" s="391">
        <v>11</v>
      </c>
      <c r="U188" s="367">
        <v>1863.03</v>
      </c>
      <c r="V188" s="379" t="s">
        <v>739</v>
      </c>
      <c r="W188" s="384" t="s">
        <v>739</v>
      </c>
      <c r="X188" s="391" t="s">
        <v>739</v>
      </c>
      <c r="Y188" s="365" t="s">
        <v>739</v>
      </c>
      <c r="Z188" s="397">
        <v>1</v>
      </c>
      <c r="AA188" s="382">
        <v>5166.66</v>
      </c>
      <c r="AB188" s="394">
        <v>2</v>
      </c>
      <c r="AC188" s="368">
        <v>2583.33</v>
      </c>
    </row>
    <row r="189" spans="1:29" ht="15.75" thickBot="1" x14ac:dyDescent="0.3">
      <c r="A189" s="245"/>
      <c r="B189" s="11" t="s">
        <v>33</v>
      </c>
      <c r="C189" s="253"/>
      <c r="D189" s="11" t="s">
        <v>32</v>
      </c>
      <c r="E189" s="253" t="s">
        <v>864</v>
      </c>
      <c r="F189" s="345">
        <v>21</v>
      </c>
      <c r="G189" s="382">
        <v>310602.26999999996</v>
      </c>
      <c r="H189" s="356">
        <v>303</v>
      </c>
      <c r="I189" s="367">
        <v>1025.0899999999999</v>
      </c>
      <c r="J189" s="344">
        <v>1</v>
      </c>
      <c r="K189" s="343">
        <v>79436.039999999994</v>
      </c>
      <c r="L189" s="355">
        <v>74</v>
      </c>
      <c r="M189" s="365">
        <v>1073.46</v>
      </c>
      <c r="N189" s="371">
        <v>4</v>
      </c>
      <c r="O189" s="366">
        <v>35029.46</v>
      </c>
      <c r="P189" s="391">
        <v>42</v>
      </c>
      <c r="Q189" s="367">
        <v>834.03</v>
      </c>
      <c r="R189" s="375">
        <v>7</v>
      </c>
      <c r="S189" s="384">
        <v>65233.65</v>
      </c>
      <c r="T189" s="391">
        <v>69</v>
      </c>
      <c r="U189" s="367">
        <v>945.42</v>
      </c>
      <c r="V189" s="379">
        <v>8</v>
      </c>
      <c r="W189" s="384">
        <v>123856.43999999999</v>
      </c>
      <c r="X189" s="391">
        <v>114</v>
      </c>
      <c r="Y189" s="365">
        <v>1086.46</v>
      </c>
      <c r="Z189" s="397">
        <v>1</v>
      </c>
      <c r="AA189" s="382">
        <v>7046.68</v>
      </c>
      <c r="AB189" s="394">
        <v>4</v>
      </c>
      <c r="AC189" s="368">
        <v>1761.67</v>
      </c>
    </row>
    <row r="190" spans="1:29" x14ac:dyDescent="0.25">
      <c r="B190" s="11" t="s">
        <v>36</v>
      </c>
      <c r="C190" s="253"/>
      <c r="D190" s="11" t="s">
        <v>35</v>
      </c>
      <c r="E190" s="253" t="s">
        <v>797</v>
      </c>
      <c r="F190" s="345">
        <v>25</v>
      </c>
      <c r="G190" s="382">
        <v>75357.710000000006</v>
      </c>
      <c r="H190" s="356">
        <v>299.41000000000003</v>
      </c>
      <c r="I190" s="367">
        <v>251.69</v>
      </c>
      <c r="J190" s="344">
        <v>1</v>
      </c>
      <c r="K190" s="343">
        <v>4516.12</v>
      </c>
      <c r="L190" s="355">
        <v>27.24</v>
      </c>
      <c r="M190" s="365">
        <v>165.79</v>
      </c>
      <c r="N190" s="371">
        <v>8</v>
      </c>
      <c r="O190" s="366">
        <v>15150.45</v>
      </c>
      <c r="P190" s="391">
        <v>70.509999999999991</v>
      </c>
      <c r="Q190" s="367">
        <v>214.87</v>
      </c>
      <c r="R190" s="375">
        <v>9</v>
      </c>
      <c r="S190" s="384">
        <v>27320.129999999997</v>
      </c>
      <c r="T190" s="391">
        <v>108.54999999999998</v>
      </c>
      <c r="U190" s="367">
        <v>251.68</v>
      </c>
      <c r="V190" s="379">
        <v>6</v>
      </c>
      <c r="W190" s="384">
        <v>27133.7</v>
      </c>
      <c r="X190" s="391">
        <v>86.71</v>
      </c>
      <c r="Y190" s="365">
        <v>312.92</v>
      </c>
      <c r="Z190" s="397">
        <v>1</v>
      </c>
      <c r="AA190" s="382">
        <v>1237.31</v>
      </c>
      <c r="AB190" s="394">
        <v>6.4</v>
      </c>
      <c r="AC190" s="368">
        <v>193.33</v>
      </c>
    </row>
    <row r="191" spans="1:29" x14ac:dyDescent="0.25">
      <c r="B191" s="11" t="s">
        <v>38</v>
      </c>
      <c r="C191" s="253"/>
      <c r="D191" s="11" t="s">
        <v>37</v>
      </c>
      <c r="E191" s="253" t="s">
        <v>797</v>
      </c>
      <c r="F191" s="345">
        <v>24</v>
      </c>
      <c r="G191" s="382">
        <v>242530.88000000003</v>
      </c>
      <c r="H191" s="356">
        <v>809.67</v>
      </c>
      <c r="I191" s="367">
        <v>299.54000000000002</v>
      </c>
      <c r="J191" s="344">
        <v>1</v>
      </c>
      <c r="K191" s="343">
        <v>83022.8</v>
      </c>
      <c r="L191" s="355">
        <v>252.81</v>
      </c>
      <c r="M191" s="365">
        <v>328.4</v>
      </c>
      <c r="N191" s="371">
        <v>4</v>
      </c>
      <c r="O191" s="366">
        <v>27677.23</v>
      </c>
      <c r="P191" s="391">
        <v>114.32</v>
      </c>
      <c r="Q191" s="367">
        <v>242.1</v>
      </c>
      <c r="R191" s="375">
        <v>9</v>
      </c>
      <c r="S191" s="384">
        <v>30497.42</v>
      </c>
      <c r="T191" s="391">
        <v>114.18</v>
      </c>
      <c r="U191" s="367">
        <v>267.10000000000002</v>
      </c>
      <c r="V191" s="379">
        <v>8</v>
      </c>
      <c r="W191" s="384">
        <v>91286.720000000001</v>
      </c>
      <c r="X191" s="391">
        <v>300.67</v>
      </c>
      <c r="Y191" s="365">
        <v>303.61</v>
      </c>
      <c r="Z191" s="397">
        <v>2</v>
      </c>
      <c r="AA191" s="382">
        <v>10046.710000000001</v>
      </c>
      <c r="AB191" s="394">
        <v>27.689999999999998</v>
      </c>
      <c r="AC191" s="368">
        <v>362.83</v>
      </c>
    </row>
    <row r="192" spans="1:29" x14ac:dyDescent="0.25">
      <c r="B192" s="11" t="s">
        <v>40</v>
      </c>
      <c r="C192" s="253"/>
      <c r="D192" s="11" t="s">
        <v>39</v>
      </c>
      <c r="E192" s="253" t="s">
        <v>797</v>
      </c>
      <c r="F192" s="345">
        <v>43</v>
      </c>
      <c r="G192" s="382">
        <v>110207.09000000004</v>
      </c>
      <c r="H192" s="356">
        <v>545.36</v>
      </c>
      <c r="I192" s="367">
        <v>202.08</v>
      </c>
      <c r="J192" s="344">
        <v>3</v>
      </c>
      <c r="K192" s="343">
        <v>10362.200000000001</v>
      </c>
      <c r="L192" s="355">
        <v>71.740000000000009</v>
      </c>
      <c r="M192" s="365">
        <v>144.44</v>
      </c>
      <c r="N192" s="371">
        <v>14</v>
      </c>
      <c r="O192" s="366">
        <v>19043.71</v>
      </c>
      <c r="P192" s="391">
        <v>96.78</v>
      </c>
      <c r="Q192" s="367">
        <v>196.77</v>
      </c>
      <c r="R192" s="375">
        <v>14</v>
      </c>
      <c r="S192" s="384">
        <v>33877.879999999997</v>
      </c>
      <c r="T192" s="391">
        <v>172.42000000000002</v>
      </c>
      <c r="U192" s="367">
        <v>196.48</v>
      </c>
      <c r="V192" s="379">
        <v>10</v>
      </c>
      <c r="W192" s="384">
        <v>43105.479999999996</v>
      </c>
      <c r="X192" s="391">
        <v>181.75</v>
      </c>
      <c r="Y192" s="365">
        <v>237.17</v>
      </c>
      <c r="Z192" s="397">
        <v>2</v>
      </c>
      <c r="AA192" s="382">
        <v>3817.82</v>
      </c>
      <c r="AB192" s="394">
        <v>22.669999999999998</v>
      </c>
      <c r="AC192" s="368">
        <v>168.41</v>
      </c>
    </row>
    <row r="193" spans="2:29" x14ac:dyDescent="0.25">
      <c r="B193" s="11" t="s">
        <v>41</v>
      </c>
      <c r="C193" s="253"/>
      <c r="D193" s="11" t="s">
        <v>865</v>
      </c>
      <c r="E193" s="253" t="s">
        <v>797</v>
      </c>
      <c r="F193" s="345">
        <v>35</v>
      </c>
      <c r="G193" s="382">
        <v>79150.98000000001</v>
      </c>
      <c r="H193" s="356">
        <v>315.13</v>
      </c>
      <c r="I193" s="367">
        <v>251.17</v>
      </c>
      <c r="J193" s="344">
        <v>2</v>
      </c>
      <c r="K193" s="343">
        <v>6512.92</v>
      </c>
      <c r="L193" s="355">
        <v>25.54</v>
      </c>
      <c r="M193" s="365">
        <v>255.01</v>
      </c>
      <c r="N193" s="371">
        <v>10</v>
      </c>
      <c r="O193" s="366">
        <v>14230.87</v>
      </c>
      <c r="P193" s="391">
        <v>63.54</v>
      </c>
      <c r="Q193" s="367">
        <v>223.97</v>
      </c>
      <c r="R193" s="375">
        <v>12</v>
      </c>
      <c r="S193" s="384">
        <v>22058.69</v>
      </c>
      <c r="T193" s="391">
        <v>89.199999999999989</v>
      </c>
      <c r="U193" s="367">
        <v>247.29</v>
      </c>
      <c r="V193" s="379">
        <v>9</v>
      </c>
      <c r="W193" s="384">
        <v>35652.67</v>
      </c>
      <c r="X193" s="391">
        <v>133.69</v>
      </c>
      <c r="Y193" s="365">
        <v>266.68</v>
      </c>
      <c r="Z193" s="397">
        <v>2</v>
      </c>
      <c r="AA193" s="382">
        <v>695.83</v>
      </c>
      <c r="AB193" s="394">
        <v>3.16</v>
      </c>
      <c r="AC193" s="368">
        <v>220.2</v>
      </c>
    </row>
    <row r="194" spans="2:29" x14ac:dyDescent="0.25">
      <c r="B194" s="11" t="s">
        <v>866</v>
      </c>
      <c r="C194" s="253"/>
      <c r="D194" s="11" t="s">
        <v>867</v>
      </c>
      <c r="E194" s="253" t="s">
        <v>797</v>
      </c>
      <c r="F194" s="345">
        <v>1</v>
      </c>
      <c r="G194" s="382">
        <v>2025.86</v>
      </c>
      <c r="H194" s="356">
        <v>6.5</v>
      </c>
      <c r="I194" s="367">
        <v>311.67</v>
      </c>
      <c r="J194" s="344" t="s">
        <v>739</v>
      </c>
      <c r="K194" s="343" t="s">
        <v>739</v>
      </c>
      <c r="L194" s="355" t="s">
        <v>739</v>
      </c>
      <c r="M194" s="365" t="s">
        <v>739</v>
      </c>
      <c r="N194" s="371">
        <v>1</v>
      </c>
      <c r="O194" s="366">
        <v>2025.86</v>
      </c>
      <c r="P194" s="391">
        <v>6.5</v>
      </c>
      <c r="Q194" s="367">
        <v>311.67</v>
      </c>
      <c r="R194" s="375" t="s">
        <v>739</v>
      </c>
      <c r="S194" s="384" t="s">
        <v>739</v>
      </c>
      <c r="T194" s="391" t="s">
        <v>739</v>
      </c>
      <c r="U194" s="367" t="s">
        <v>739</v>
      </c>
      <c r="V194" s="379" t="s">
        <v>739</v>
      </c>
      <c r="W194" s="384" t="s">
        <v>739</v>
      </c>
      <c r="X194" s="391" t="s">
        <v>739</v>
      </c>
      <c r="Y194" s="365" t="s">
        <v>739</v>
      </c>
      <c r="Z194" s="397" t="s">
        <v>739</v>
      </c>
      <c r="AA194" s="382" t="s">
        <v>739</v>
      </c>
      <c r="AB194" s="394" t="s">
        <v>739</v>
      </c>
      <c r="AC194" s="368" t="s">
        <v>739</v>
      </c>
    </row>
    <row r="195" spans="2:29" x14ac:dyDescent="0.25">
      <c r="B195" s="11" t="s">
        <v>43</v>
      </c>
      <c r="C195" s="253"/>
      <c r="D195" s="11" t="s">
        <v>42</v>
      </c>
      <c r="E195" s="253" t="s">
        <v>863</v>
      </c>
      <c r="F195" s="345">
        <v>45</v>
      </c>
      <c r="G195" s="382">
        <v>217349.04000000004</v>
      </c>
      <c r="H195" s="356">
        <v>1436</v>
      </c>
      <c r="I195" s="367">
        <v>151.36000000000001</v>
      </c>
      <c r="J195" s="344">
        <v>5</v>
      </c>
      <c r="K195" s="343">
        <v>36691.919999999998</v>
      </c>
      <c r="L195" s="355">
        <v>197</v>
      </c>
      <c r="M195" s="365">
        <v>186.25</v>
      </c>
      <c r="N195" s="371">
        <v>15</v>
      </c>
      <c r="O195" s="366">
        <v>59543.369999999995</v>
      </c>
      <c r="P195" s="391">
        <v>329</v>
      </c>
      <c r="Q195" s="367">
        <v>180.98</v>
      </c>
      <c r="R195" s="375">
        <v>13</v>
      </c>
      <c r="S195" s="384">
        <v>67218.84</v>
      </c>
      <c r="T195" s="391">
        <v>487</v>
      </c>
      <c r="U195" s="367">
        <v>138.03</v>
      </c>
      <c r="V195" s="379">
        <v>10</v>
      </c>
      <c r="W195" s="384">
        <v>44560.1</v>
      </c>
      <c r="X195" s="391">
        <v>362</v>
      </c>
      <c r="Y195" s="365">
        <v>123.09</v>
      </c>
      <c r="Z195" s="397">
        <v>2</v>
      </c>
      <c r="AA195" s="382">
        <v>9334.81</v>
      </c>
      <c r="AB195" s="394">
        <v>61</v>
      </c>
      <c r="AC195" s="368">
        <v>153.03</v>
      </c>
    </row>
    <row r="196" spans="2:29" x14ac:dyDescent="0.25">
      <c r="B196" s="11" t="s">
        <v>45</v>
      </c>
      <c r="C196" s="253"/>
      <c r="D196" s="11" t="s">
        <v>44</v>
      </c>
      <c r="E196" s="253" t="s">
        <v>863</v>
      </c>
      <c r="F196" s="345">
        <v>30</v>
      </c>
      <c r="G196" s="382">
        <v>78394.91</v>
      </c>
      <c r="H196" s="356">
        <v>257</v>
      </c>
      <c r="I196" s="367">
        <v>305.04000000000002</v>
      </c>
      <c r="J196" s="344">
        <v>2</v>
      </c>
      <c r="K196" s="343">
        <v>16857.89</v>
      </c>
      <c r="L196" s="355">
        <v>48</v>
      </c>
      <c r="M196" s="365">
        <v>351.21</v>
      </c>
      <c r="N196" s="371">
        <v>8</v>
      </c>
      <c r="O196" s="366">
        <v>18596.09</v>
      </c>
      <c r="P196" s="391">
        <v>61</v>
      </c>
      <c r="Q196" s="367">
        <v>304.85000000000002</v>
      </c>
      <c r="R196" s="375">
        <v>11</v>
      </c>
      <c r="S196" s="384">
        <v>28037.370000000003</v>
      </c>
      <c r="T196" s="391">
        <v>97</v>
      </c>
      <c r="U196" s="367">
        <v>289.05</v>
      </c>
      <c r="V196" s="379">
        <v>8</v>
      </c>
      <c r="W196" s="384">
        <v>13770.22</v>
      </c>
      <c r="X196" s="391">
        <v>49</v>
      </c>
      <c r="Y196" s="365">
        <v>281.02</v>
      </c>
      <c r="Z196" s="397">
        <v>1</v>
      </c>
      <c r="AA196" s="382">
        <v>1133.3399999999999</v>
      </c>
      <c r="AB196" s="394">
        <v>2</v>
      </c>
      <c r="AC196" s="368">
        <v>566.66999999999996</v>
      </c>
    </row>
    <row r="197" spans="2:29" x14ac:dyDescent="0.25">
      <c r="B197" s="11" t="s">
        <v>396</v>
      </c>
      <c r="C197" s="253"/>
      <c r="D197" s="11" t="s">
        <v>397</v>
      </c>
      <c r="E197" s="253" t="s">
        <v>864</v>
      </c>
      <c r="F197" s="345">
        <v>2</v>
      </c>
      <c r="G197" s="382">
        <v>2986</v>
      </c>
      <c r="H197" s="356">
        <v>3</v>
      </c>
      <c r="I197" s="367">
        <v>995.33</v>
      </c>
      <c r="J197" s="344" t="s">
        <v>739</v>
      </c>
      <c r="K197" s="343" t="s">
        <v>739</v>
      </c>
      <c r="L197" s="355" t="s">
        <v>739</v>
      </c>
      <c r="M197" s="365" t="s">
        <v>739</v>
      </c>
      <c r="N197" s="371" t="s">
        <v>739</v>
      </c>
      <c r="O197" s="366" t="s">
        <v>739</v>
      </c>
      <c r="P197" s="391" t="s">
        <v>739</v>
      </c>
      <c r="Q197" s="367" t="s">
        <v>739</v>
      </c>
      <c r="R197" s="375">
        <v>1</v>
      </c>
      <c r="S197" s="384">
        <v>1500</v>
      </c>
      <c r="T197" s="391">
        <v>1</v>
      </c>
      <c r="U197" s="367">
        <v>1500</v>
      </c>
      <c r="V197" s="379">
        <v>1</v>
      </c>
      <c r="W197" s="384">
        <v>1486</v>
      </c>
      <c r="X197" s="391">
        <v>2</v>
      </c>
      <c r="Y197" s="365">
        <v>743</v>
      </c>
      <c r="Z197" s="397" t="s">
        <v>739</v>
      </c>
      <c r="AA197" s="382" t="s">
        <v>739</v>
      </c>
      <c r="AB197" s="394" t="s">
        <v>739</v>
      </c>
      <c r="AC197" s="368" t="s">
        <v>739</v>
      </c>
    </row>
    <row r="198" spans="2:29" x14ac:dyDescent="0.25">
      <c r="B198" s="11" t="s">
        <v>868</v>
      </c>
      <c r="C198" s="253"/>
      <c r="D198" s="11" t="s">
        <v>869</v>
      </c>
      <c r="E198" s="253" t="s">
        <v>864</v>
      </c>
      <c r="F198" s="345">
        <v>15</v>
      </c>
      <c r="G198" s="382">
        <v>88662.98</v>
      </c>
      <c r="H198" s="356">
        <v>206</v>
      </c>
      <c r="I198" s="367">
        <v>430.4</v>
      </c>
      <c r="J198" s="344">
        <v>1</v>
      </c>
      <c r="K198" s="343">
        <v>19363.89</v>
      </c>
      <c r="L198" s="355">
        <v>39</v>
      </c>
      <c r="M198" s="365">
        <v>496.51</v>
      </c>
      <c r="N198" s="371">
        <v>4</v>
      </c>
      <c r="O198" s="366">
        <v>10786.880000000001</v>
      </c>
      <c r="P198" s="391">
        <v>24</v>
      </c>
      <c r="Q198" s="367">
        <v>449.45</v>
      </c>
      <c r="R198" s="375">
        <v>6</v>
      </c>
      <c r="S198" s="384">
        <v>50303.509999999995</v>
      </c>
      <c r="T198" s="391">
        <v>119</v>
      </c>
      <c r="U198" s="367">
        <v>422.72</v>
      </c>
      <c r="V198" s="379">
        <v>4</v>
      </c>
      <c r="W198" s="384">
        <v>8208.7000000000007</v>
      </c>
      <c r="X198" s="391">
        <v>24</v>
      </c>
      <c r="Y198" s="365">
        <v>342.03</v>
      </c>
      <c r="Z198" s="397" t="s">
        <v>739</v>
      </c>
      <c r="AA198" s="382" t="s">
        <v>739</v>
      </c>
      <c r="AB198" s="394" t="s">
        <v>739</v>
      </c>
      <c r="AC198" s="368" t="s">
        <v>739</v>
      </c>
    </row>
    <row r="199" spans="2:29" x14ac:dyDescent="0.25">
      <c r="B199" s="11" t="s">
        <v>47</v>
      </c>
      <c r="C199" s="253"/>
      <c r="D199" s="11" t="s">
        <v>46</v>
      </c>
      <c r="E199" s="253" t="s">
        <v>863</v>
      </c>
      <c r="F199" s="345">
        <v>47</v>
      </c>
      <c r="G199" s="382">
        <v>172817.78</v>
      </c>
      <c r="H199" s="356">
        <v>2058</v>
      </c>
      <c r="I199" s="367">
        <v>83.97</v>
      </c>
      <c r="J199" s="344">
        <v>4</v>
      </c>
      <c r="K199" s="343">
        <v>16127.29</v>
      </c>
      <c r="L199" s="355">
        <v>205</v>
      </c>
      <c r="M199" s="365">
        <v>78.67</v>
      </c>
      <c r="N199" s="371">
        <v>16</v>
      </c>
      <c r="O199" s="366">
        <v>36070.06</v>
      </c>
      <c r="P199" s="391">
        <v>348</v>
      </c>
      <c r="Q199" s="367">
        <v>103.65</v>
      </c>
      <c r="R199" s="375">
        <v>14</v>
      </c>
      <c r="S199" s="384">
        <v>66191.540000000008</v>
      </c>
      <c r="T199" s="391">
        <v>786</v>
      </c>
      <c r="U199" s="367">
        <v>84.21</v>
      </c>
      <c r="V199" s="379">
        <v>10</v>
      </c>
      <c r="W199" s="384">
        <v>46960.66</v>
      </c>
      <c r="X199" s="391">
        <v>657</v>
      </c>
      <c r="Y199" s="365">
        <v>71.48</v>
      </c>
      <c r="Z199" s="397">
        <v>3</v>
      </c>
      <c r="AA199" s="382">
        <v>7468.2300000000005</v>
      </c>
      <c r="AB199" s="394">
        <v>62</v>
      </c>
      <c r="AC199" s="368">
        <v>120.46</v>
      </c>
    </row>
    <row r="200" spans="2:29" x14ac:dyDescent="0.25">
      <c r="B200" s="11" t="s">
        <v>49</v>
      </c>
      <c r="C200" s="253"/>
      <c r="D200" s="11" t="s">
        <v>48</v>
      </c>
      <c r="E200" s="253" t="s">
        <v>863</v>
      </c>
      <c r="F200" s="345">
        <v>34</v>
      </c>
      <c r="G200" s="382">
        <v>68754.780000000013</v>
      </c>
      <c r="H200" s="356">
        <v>278</v>
      </c>
      <c r="I200" s="367">
        <v>247.32</v>
      </c>
      <c r="J200" s="344">
        <v>1</v>
      </c>
      <c r="K200" s="343">
        <v>6928.5</v>
      </c>
      <c r="L200" s="355">
        <v>30</v>
      </c>
      <c r="M200" s="365">
        <v>230.95</v>
      </c>
      <c r="N200" s="371">
        <v>11</v>
      </c>
      <c r="O200" s="366">
        <v>17320.39</v>
      </c>
      <c r="P200" s="391">
        <v>65</v>
      </c>
      <c r="Q200" s="367">
        <v>266.47000000000003</v>
      </c>
      <c r="R200" s="375">
        <v>11</v>
      </c>
      <c r="S200" s="384">
        <v>27068.81</v>
      </c>
      <c r="T200" s="391">
        <v>115</v>
      </c>
      <c r="U200" s="367">
        <v>235.38</v>
      </c>
      <c r="V200" s="379">
        <v>9</v>
      </c>
      <c r="W200" s="384">
        <v>14441.3</v>
      </c>
      <c r="X200" s="391">
        <v>58</v>
      </c>
      <c r="Y200" s="365">
        <v>248.99</v>
      </c>
      <c r="Z200" s="397">
        <v>2</v>
      </c>
      <c r="AA200" s="382">
        <v>2995.7799999999997</v>
      </c>
      <c r="AB200" s="394">
        <v>10</v>
      </c>
      <c r="AC200" s="368">
        <v>299.58</v>
      </c>
    </row>
    <row r="201" spans="2:29" x14ac:dyDescent="0.25">
      <c r="B201" s="11" t="s">
        <v>51</v>
      </c>
      <c r="C201" s="253"/>
      <c r="D201" s="11" t="s">
        <v>50</v>
      </c>
      <c r="E201" s="253" t="s">
        <v>863</v>
      </c>
      <c r="F201" s="345">
        <v>24</v>
      </c>
      <c r="G201" s="382">
        <v>85518.809999999983</v>
      </c>
      <c r="H201" s="356">
        <v>153</v>
      </c>
      <c r="I201" s="367">
        <v>558.95000000000005</v>
      </c>
      <c r="J201" s="344">
        <v>1</v>
      </c>
      <c r="K201" s="343">
        <v>23154.12</v>
      </c>
      <c r="L201" s="355">
        <v>27</v>
      </c>
      <c r="M201" s="365">
        <v>857.56</v>
      </c>
      <c r="N201" s="371">
        <v>4</v>
      </c>
      <c r="O201" s="366">
        <v>10882.94</v>
      </c>
      <c r="P201" s="391">
        <v>22</v>
      </c>
      <c r="Q201" s="367">
        <v>494.68</v>
      </c>
      <c r="R201" s="375">
        <v>9</v>
      </c>
      <c r="S201" s="384">
        <v>19153.399999999998</v>
      </c>
      <c r="T201" s="391">
        <v>44</v>
      </c>
      <c r="U201" s="367">
        <v>435.3</v>
      </c>
      <c r="V201" s="379">
        <v>8</v>
      </c>
      <c r="W201" s="384">
        <v>28780.030000000002</v>
      </c>
      <c r="X201" s="391">
        <v>55</v>
      </c>
      <c r="Y201" s="365">
        <v>523.27</v>
      </c>
      <c r="Z201" s="397">
        <v>2</v>
      </c>
      <c r="AA201" s="382">
        <v>3548.32</v>
      </c>
      <c r="AB201" s="394">
        <v>5</v>
      </c>
      <c r="AC201" s="368">
        <v>709.66</v>
      </c>
    </row>
    <row r="202" spans="2:29" x14ac:dyDescent="0.25">
      <c r="B202" s="11" t="s">
        <v>398</v>
      </c>
      <c r="C202" s="253"/>
      <c r="D202" s="11" t="s">
        <v>399</v>
      </c>
      <c r="E202" s="253" t="s">
        <v>870</v>
      </c>
      <c r="F202" s="345">
        <v>4</v>
      </c>
      <c r="G202" s="382">
        <v>5253.33</v>
      </c>
      <c r="H202" s="356">
        <v>18</v>
      </c>
      <c r="I202" s="367">
        <v>291.85000000000002</v>
      </c>
      <c r="J202" s="344" t="s">
        <v>739</v>
      </c>
      <c r="K202" s="343" t="s">
        <v>739</v>
      </c>
      <c r="L202" s="355" t="s">
        <v>739</v>
      </c>
      <c r="M202" s="365" t="s">
        <v>739</v>
      </c>
      <c r="N202" s="371" t="s">
        <v>739</v>
      </c>
      <c r="O202" s="366" t="s">
        <v>739</v>
      </c>
      <c r="P202" s="391" t="s">
        <v>739</v>
      </c>
      <c r="Q202" s="367" t="s">
        <v>739</v>
      </c>
      <c r="R202" s="375">
        <v>3</v>
      </c>
      <c r="S202" s="384">
        <v>4434.67</v>
      </c>
      <c r="T202" s="391">
        <v>16</v>
      </c>
      <c r="U202" s="367">
        <v>277.17</v>
      </c>
      <c r="V202" s="379">
        <v>1</v>
      </c>
      <c r="W202" s="384">
        <v>818.66</v>
      </c>
      <c r="X202" s="391">
        <v>2</v>
      </c>
      <c r="Y202" s="365">
        <v>409.33</v>
      </c>
      <c r="Z202" s="397" t="s">
        <v>739</v>
      </c>
      <c r="AA202" s="382" t="s">
        <v>739</v>
      </c>
      <c r="AB202" s="394" t="s">
        <v>739</v>
      </c>
      <c r="AC202" s="368" t="s">
        <v>739</v>
      </c>
    </row>
    <row r="203" spans="2:29" x14ac:dyDescent="0.25">
      <c r="B203" s="11" t="s">
        <v>400</v>
      </c>
      <c r="C203" s="253"/>
      <c r="D203" s="11" t="s">
        <v>401</v>
      </c>
      <c r="E203" s="253" t="s">
        <v>870</v>
      </c>
      <c r="F203" s="345">
        <v>12</v>
      </c>
      <c r="G203" s="382">
        <v>26965.280000000002</v>
      </c>
      <c r="H203" s="356">
        <v>121</v>
      </c>
      <c r="I203" s="367">
        <v>222.85</v>
      </c>
      <c r="J203" s="344">
        <v>1</v>
      </c>
      <c r="K203" s="343">
        <v>11187.54</v>
      </c>
      <c r="L203" s="355">
        <v>39</v>
      </c>
      <c r="M203" s="365">
        <v>286.86</v>
      </c>
      <c r="N203" s="371">
        <v>4</v>
      </c>
      <c r="O203" s="366">
        <v>6029.02</v>
      </c>
      <c r="P203" s="391">
        <v>24</v>
      </c>
      <c r="Q203" s="367">
        <v>251.21</v>
      </c>
      <c r="R203" s="375">
        <v>3</v>
      </c>
      <c r="S203" s="384">
        <v>5872.66</v>
      </c>
      <c r="T203" s="391">
        <v>30</v>
      </c>
      <c r="U203" s="367">
        <v>195.76</v>
      </c>
      <c r="V203" s="379">
        <v>4</v>
      </c>
      <c r="W203" s="384">
        <v>3876.06</v>
      </c>
      <c r="X203" s="391">
        <v>28</v>
      </c>
      <c r="Y203" s="365">
        <v>138.43</v>
      </c>
      <c r="Z203" s="397" t="s">
        <v>739</v>
      </c>
      <c r="AA203" s="382" t="s">
        <v>739</v>
      </c>
      <c r="AB203" s="394" t="s">
        <v>739</v>
      </c>
      <c r="AC203" s="368" t="s">
        <v>739</v>
      </c>
    </row>
    <row r="204" spans="2:29" x14ac:dyDescent="0.25">
      <c r="B204" s="11" t="s">
        <v>402</v>
      </c>
      <c r="C204" s="253"/>
      <c r="D204" s="11" t="s">
        <v>939</v>
      </c>
      <c r="E204" s="253" t="s">
        <v>872</v>
      </c>
      <c r="F204" s="345">
        <v>11</v>
      </c>
      <c r="G204" s="382">
        <v>46894.95</v>
      </c>
      <c r="H204" s="356">
        <v>37</v>
      </c>
      <c r="I204" s="367">
        <v>1267.43</v>
      </c>
      <c r="J204" s="344">
        <v>1</v>
      </c>
      <c r="K204" s="343">
        <v>13018.28</v>
      </c>
      <c r="L204" s="355">
        <v>11</v>
      </c>
      <c r="M204" s="365">
        <v>1183.48</v>
      </c>
      <c r="N204" s="371">
        <v>4</v>
      </c>
      <c r="O204" s="366">
        <v>14317.34</v>
      </c>
      <c r="P204" s="391">
        <v>12</v>
      </c>
      <c r="Q204" s="367">
        <v>1193.1099999999999</v>
      </c>
      <c r="R204" s="375">
        <v>2</v>
      </c>
      <c r="S204" s="384">
        <v>3132.91</v>
      </c>
      <c r="T204" s="391">
        <v>2</v>
      </c>
      <c r="U204" s="367">
        <v>1566.46</v>
      </c>
      <c r="V204" s="379">
        <v>3</v>
      </c>
      <c r="W204" s="384">
        <v>14959.76</v>
      </c>
      <c r="X204" s="391">
        <v>10</v>
      </c>
      <c r="Y204" s="365">
        <v>1495.98</v>
      </c>
      <c r="Z204" s="397">
        <v>1</v>
      </c>
      <c r="AA204" s="382">
        <v>1466.66</v>
      </c>
      <c r="AB204" s="394">
        <v>2</v>
      </c>
      <c r="AC204" s="368">
        <v>733.33</v>
      </c>
    </row>
    <row r="205" spans="2:29" x14ac:dyDescent="0.25">
      <c r="B205" s="11" t="s">
        <v>404</v>
      </c>
      <c r="C205" s="253"/>
      <c r="D205" s="11" t="s">
        <v>940</v>
      </c>
      <c r="E205" s="253" t="s">
        <v>872</v>
      </c>
      <c r="F205" s="345">
        <v>10</v>
      </c>
      <c r="G205" s="382">
        <v>35410.270000000004</v>
      </c>
      <c r="H205" s="356">
        <v>252</v>
      </c>
      <c r="I205" s="367">
        <v>140.52000000000001</v>
      </c>
      <c r="J205" s="344" t="s">
        <v>739</v>
      </c>
      <c r="K205" s="343" t="s">
        <v>739</v>
      </c>
      <c r="L205" s="355" t="s">
        <v>739</v>
      </c>
      <c r="M205" s="365" t="s">
        <v>739</v>
      </c>
      <c r="N205" s="371">
        <v>2</v>
      </c>
      <c r="O205" s="366">
        <v>8155</v>
      </c>
      <c r="P205" s="391">
        <v>67</v>
      </c>
      <c r="Q205" s="367">
        <v>121.72</v>
      </c>
      <c r="R205" s="375">
        <v>4</v>
      </c>
      <c r="S205" s="384">
        <v>9567.75</v>
      </c>
      <c r="T205" s="391">
        <v>73</v>
      </c>
      <c r="U205" s="367">
        <v>131.07</v>
      </c>
      <c r="V205" s="379">
        <v>2</v>
      </c>
      <c r="W205" s="384">
        <v>9797.52</v>
      </c>
      <c r="X205" s="391">
        <v>54</v>
      </c>
      <c r="Y205" s="365">
        <v>181.44</v>
      </c>
      <c r="Z205" s="397">
        <v>2</v>
      </c>
      <c r="AA205" s="382">
        <v>7890</v>
      </c>
      <c r="AB205" s="394">
        <v>58</v>
      </c>
      <c r="AC205" s="368">
        <v>136.03</v>
      </c>
    </row>
    <row r="206" spans="2:29" x14ac:dyDescent="0.25">
      <c r="B206" s="11" t="s">
        <v>406</v>
      </c>
      <c r="C206" s="253"/>
      <c r="D206" s="11" t="s">
        <v>941</v>
      </c>
      <c r="E206" s="253" t="s">
        <v>872</v>
      </c>
      <c r="F206" s="345">
        <v>14</v>
      </c>
      <c r="G206" s="382">
        <v>14840.13</v>
      </c>
      <c r="H206" s="356">
        <v>117</v>
      </c>
      <c r="I206" s="367">
        <v>126.84</v>
      </c>
      <c r="J206" s="344" t="s">
        <v>739</v>
      </c>
      <c r="K206" s="343" t="s">
        <v>739</v>
      </c>
      <c r="L206" s="355" t="s">
        <v>739</v>
      </c>
      <c r="M206" s="365" t="s">
        <v>739</v>
      </c>
      <c r="N206" s="371">
        <v>4</v>
      </c>
      <c r="O206" s="366">
        <v>2724.94</v>
      </c>
      <c r="P206" s="391">
        <v>20</v>
      </c>
      <c r="Q206" s="367">
        <v>136.25</v>
      </c>
      <c r="R206" s="375">
        <v>4</v>
      </c>
      <c r="S206" s="384">
        <v>5576</v>
      </c>
      <c r="T206" s="391">
        <v>47</v>
      </c>
      <c r="U206" s="367">
        <v>118.64</v>
      </c>
      <c r="V206" s="379">
        <v>4</v>
      </c>
      <c r="W206" s="384">
        <v>2952.57</v>
      </c>
      <c r="X206" s="391">
        <v>20</v>
      </c>
      <c r="Y206" s="365">
        <v>147.63</v>
      </c>
      <c r="Z206" s="397">
        <v>2</v>
      </c>
      <c r="AA206" s="382">
        <v>3586.62</v>
      </c>
      <c r="AB206" s="394">
        <v>30</v>
      </c>
      <c r="AC206" s="368">
        <v>119.55</v>
      </c>
    </row>
    <row r="207" spans="2:29" x14ac:dyDescent="0.25">
      <c r="B207" s="11" t="s">
        <v>408</v>
      </c>
      <c r="C207" s="253"/>
      <c r="D207" s="11" t="s">
        <v>942</v>
      </c>
      <c r="E207" s="253" t="s">
        <v>872</v>
      </c>
      <c r="F207" s="345">
        <v>4</v>
      </c>
      <c r="G207" s="382">
        <v>1623.33</v>
      </c>
      <c r="H207" s="356">
        <v>7</v>
      </c>
      <c r="I207" s="367">
        <v>231.9</v>
      </c>
      <c r="J207" s="344" t="s">
        <v>739</v>
      </c>
      <c r="K207" s="343" t="s">
        <v>739</v>
      </c>
      <c r="L207" s="355" t="s">
        <v>739</v>
      </c>
      <c r="M207" s="365" t="s">
        <v>739</v>
      </c>
      <c r="N207" s="371">
        <v>2</v>
      </c>
      <c r="O207" s="366">
        <v>391.66999999999996</v>
      </c>
      <c r="P207" s="391">
        <v>2</v>
      </c>
      <c r="Q207" s="367">
        <v>195.84</v>
      </c>
      <c r="R207" s="375">
        <v>2</v>
      </c>
      <c r="S207" s="384">
        <v>1231.6599999999999</v>
      </c>
      <c r="T207" s="391">
        <v>5</v>
      </c>
      <c r="U207" s="367">
        <v>246.33</v>
      </c>
      <c r="V207" s="379" t="s">
        <v>739</v>
      </c>
      <c r="W207" s="384" t="s">
        <v>739</v>
      </c>
      <c r="X207" s="391" t="s">
        <v>739</v>
      </c>
      <c r="Y207" s="365" t="s">
        <v>739</v>
      </c>
      <c r="Z207" s="397" t="s">
        <v>739</v>
      </c>
      <c r="AA207" s="382" t="s">
        <v>739</v>
      </c>
      <c r="AB207" s="394" t="s">
        <v>739</v>
      </c>
      <c r="AC207" s="368" t="s">
        <v>739</v>
      </c>
    </row>
    <row r="208" spans="2:29" x14ac:dyDescent="0.25">
      <c r="B208" s="11" t="s">
        <v>410</v>
      </c>
      <c r="C208" s="253"/>
      <c r="D208" s="11" t="s">
        <v>943</v>
      </c>
      <c r="E208" s="253" t="s">
        <v>872</v>
      </c>
      <c r="F208" s="345">
        <v>1</v>
      </c>
      <c r="G208" s="382">
        <v>306.66000000000003</v>
      </c>
      <c r="H208" s="356">
        <v>2</v>
      </c>
      <c r="I208" s="367">
        <v>153.33000000000001</v>
      </c>
      <c r="J208" s="344" t="s">
        <v>739</v>
      </c>
      <c r="K208" s="343" t="s">
        <v>739</v>
      </c>
      <c r="L208" s="355" t="s">
        <v>739</v>
      </c>
      <c r="M208" s="365" t="s">
        <v>739</v>
      </c>
      <c r="N208" s="371">
        <v>1</v>
      </c>
      <c r="O208" s="366">
        <v>306.66000000000003</v>
      </c>
      <c r="P208" s="391">
        <v>2</v>
      </c>
      <c r="Q208" s="367">
        <v>153.33000000000001</v>
      </c>
      <c r="R208" s="375" t="s">
        <v>739</v>
      </c>
      <c r="S208" s="384" t="s">
        <v>739</v>
      </c>
      <c r="T208" s="391" t="s">
        <v>739</v>
      </c>
      <c r="U208" s="367" t="s">
        <v>739</v>
      </c>
      <c r="V208" s="379" t="s">
        <v>739</v>
      </c>
      <c r="W208" s="384" t="s">
        <v>739</v>
      </c>
      <c r="X208" s="391" t="s">
        <v>739</v>
      </c>
      <c r="Y208" s="365" t="s">
        <v>739</v>
      </c>
      <c r="Z208" s="397" t="s">
        <v>739</v>
      </c>
      <c r="AA208" s="382" t="s">
        <v>739</v>
      </c>
      <c r="AB208" s="394" t="s">
        <v>739</v>
      </c>
      <c r="AC208" s="368" t="s">
        <v>739</v>
      </c>
    </row>
    <row r="209" spans="2:29" x14ac:dyDescent="0.25">
      <c r="B209" s="11" t="s">
        <v>944</v>
      </c>
      <c r="C209" s="253"/>
      <c r="D209" s="11" t="s">
        <v>945</v>
      </c>
      <c r="E209" s="253" t="s">
        <v>872</v>
      </c>
      <c r="F209" s="345">
        <v>1</v>
      </c>
      <c r="G209" s="382">
        <v>1800</v>
      </c>
      <c r="H209" s="356">
        <v>2</v>
      </c>
      <c r="I209" s="367">
        <v>900</v>
      </c>
      <c r="J209" s="344" t="s">
        <v>739</v>
      </c>
      <c r="K209" s="343" t="s">
        <v>739</v>
      </c>
      <c r="L209" s="355" t="s">
        <v>739</v>
      </c>
      <c r="M209" s="365" t="s">
        <v>739</v>
      </c>
      <c r="N209" s="371" t="s">
        <v>739</v>
      </c>
      <c r="O209" s="366" t="s">
        <v>739</v>
      </c>
      <c r="P209" s="391" t="s">
        <v>739</v>
      </c>
      <c r="Q209" s="367" t="s">
        <v>739</v>
      </c>
      <c r="R209" s="375" t="s">
        <v>739</v>
      </c>
      <c r="S209" s="384" t="s">
        <v>739</v>
      </c>
      <c r="T209" s="391" t="s">
        <v>739</v>
      </c>
      <c r="U209" s="367" t="s">
        <v>739</v>
      </c>
      <c r="V209" s="379" t="s">
        <v>739</v>
      </c>
      <c r="W209" s="384" t="s">
        <v>739</v>
      </c>
      <c r="X209" s="391" t="s">
        <v>739</v>
      </c>
      <c r="Y209" s="365" t="s">
        <v>739</v>
      </c>
      <c r="Z209" s="397">
        <v>1</v>
      </c>
      <c r="AA209" s="382">
        <v>1800</v>
      </c>
      <c r="AB209" s="394">
        <v>2</v>
      </c>
      <c r="AC209" s="368">
        <v>900</v>
      </c>
    </row>
    <row r="210" spans="2:29" x14ac:dyDescent="0.25">
      <c r="B210" s="11" t="s">
        <v>414</v>
      </c>
      <c r="C210" s="253"/>
      <c r="D210" s="11" t="s">
        <v>946</v>
      </c>
      <c r="E210" s="253" t="s">
        <v>872</v>
      </c>
      <c r="F210" s="345">
        <v>1</v>
      </c>
      <c r="G210" s="382">
        <v>796.02</v>
      </c>
      <c r="H210" s="356">
        <v>6</v>
      </c>
      <c r="I210" s="367">
        <v>132.66999999999999</v>
      </c>
      <c r="J210" s="344" t="s">
        <v>739</v>
      </c>
      <c r="K210" s="343" t="s">
        <v>739</v>
      </c>
      <c r="L210" s="355" t="s">
        <v>739</v>
      </c>
      <c r="M210" s="365" t="s">
        <v>739</v>
      </c>
      <c r="N210" s="371" t="s">
        <v>739</v>
      </c>
      <c r="O210" s="366" t="s">
        <v>739</v>
      </c>
      <c r="P210" s="391" t="s">
        <v>739</v>
      </c>
      <c r="Q210" s="367" t="s">
        <v>739</v>
      </c>
      <c r="R210" s="375" t="s">
        <v>739</v>
      </c>
      <c r="S210" s="384" t="s">
        <v>739</v>
      </c>
      <c r="T210" s="391" t="s">
        <v>739</v>
      </c>
      <c r="U210" s="367" t="s">
        <v>739</v>
      </c>
      <c r="V210" s="379">
        <v>1</v>
      </c>
      <c r="W210" s="384">
        <v>796.02</v>
      </c>
      <c r="X210" s="391">
        <v>6</v>
      </c>
      <c r="Y210" s="365">
        <v>132.66999999999999</v>
      </c>
      <c r="Z210" s="397" t="s">
        <v>739</v>
      </c>
      <c r="AA210" s="382" t="s">
        <v>739</v>
      </c>
      <c r="AB210" s="394" t="s">
        <v>739</v>
      </c>
      <c r="AC210" s="368" t="s">
        <v>739</v>
      </c>
    </row>
    <row r="211" spans="2:29" x14ac:dyDescent="0.25">
      <c r="B211" s="11" t="s">
        <v>416</v>
      </c>
      <c r="C211" s="253"/>
      <c r="D211" s="11" t="s">
        <v>947</v>
      </c>
      <c r="E211" s="253" t="s">
        <v>872</v>
      </c>
      <c r="F211" s="345">
        <v>1</v>
      </c>
      <c r="G211" s="382">
        <v>4853.34</v>
      </c>
      <c r="H211" s="356">
        <v>2</v>
      </c>
      <c r="I211" s="367">
        <v>2426.67</v>
      </c>
      <c r="J211" s="344" t="s">
        <v>739</v>
      </c>
      <c r="K211" s="343" t="s">
        <v>739</v>
      </c>
      <c r="L211" s="355" t="s">
        <v>739</v>
      </c>
      <c r="M211" s="365" t="s">
        <v>739</v>
      </c>
      <c r="N211" s="371">
        <v>1</v>
      </c>
      <c r="O211" s="366">
        <v>4853.34</v>
      </c>
      <c r="P211" s="391">
        <v>2</v>
      </c>
      <c r="Q211" s="367">
        <v>2426.67</v>
      </c>
      <c r="R211" s="375" t="s">
        <v>739</v>
      </c>
      <c r="S211" s="384" t="s">
        <v>739</v>
      </c>
      <c r="T211" s="391" t="s">
        <v>739</v>
      </c>
      <c r="U211" s="367" t="s">
        <v>739</v>
      </c>
      <c r="V211" s="379" t="s">
        <v>739</v>
      </c>
      <c r="W211" s="384" t="s">
        <v>739</v>
      </c>
      <c r="X211" s="391" t="s">
        <v>739</v>
      </c>
      <c r="Y211" s="365" t="s">
        <v>739</v>
      </c>
      <c r="Z211" s="397" t="s">
        <v>739</v>
      </c>
      <c r="AA211" s="382" t="s">
        <v>739</v>
      </c>
      <c r="AB211" s="394" t="s">
        <v>739</v>
      </c>
      <c r="AC211" s="368" t="s">
        <v>739</v>
      </c>
    </row>
    <row r="212" spans="2:29" x14ac:dyDescent="0.25">
      <c r="B212" s="11" t="s">
        <v>53</v>
      </c>
      <c r="C212" s="253"/>
      <c r="D212" s="11" t="s">
        <v>948</v>
      </c>
      <c r="E212" s="253" t="s">
        <v>872</v>
      </c>
      <c r="F212" s="345">
        <v>27</v>
      </c>
      <c r="G212" s="382">
        <v>137568.5</v>
      </c>
      <c r="H212" s="356">
        <v>554</v>
      </c>
      <c r="I212" s="367">
        <v>248.32</v>
      </c>
      <c r="J212" s="344">
        <v>5</v>
      </c>
      <c r="K212" s="343">
        <v>28641.510000000002</v>
      </c>
      <c r="L212" s="355">
        <v>117</v>
      </c>
      <c r="M212" s="365">
        <v>244.8</v>
      </c>
      <c r="N212" s="371">
        <v>9</v>
      </c>
      <c r="O212" s="366">
        <v>44974.770000000004</v>
      </c>
      <c r="P212" s="391">
        <v>201</v>
      </c>
      <c r="Q212" s="367">
        <v>223.76</v>
      </c>
      <c r="R212" s="375">
        <v>6</v>
      </c>
      <c r="S212" s="384">
        <v>20025.29</v>
      </c>
      <c r="T212" s="391">
        <v>92</v>
      </c>
      <c r="U212" s="367">
        <v>217.67</v>
      </c>
      <c r="V212" s="379">
        <v>5</v>
      </c>
      <c r="W212" s="384">
        <v>37184.43</v>
      </c>
      <c r="X212" s="391">
        <v>135</v>
      </c>
      <c r="Y212" s="365">
        <v>275.44</v>
      </c>
      <c r="Z212" s="397" t="s">
        <v>739</v>
      </c>
      <c r="AA212" s="382" t="s">
        <v>739</v>
      </c>
      <c r="AB212" s="394" t="s">
        <v>739</v>
      </c>
      <c r="AC212" s="368" t="s">
        <v>739</v>
      </c>
    </row>
    <row r="213" spans="2:29" x14ac:dyDescent="0.25">
      <c r="B213" s="11" t="s">
        <v>54</v>
      </c>
      <c r="C213" s="253"/>
      <c r="D213" s="11" t="s">
        <v>871</v>
      </c>
      <c r="E213" s="253" t="s">
        <v>872</v>
      </c>
      <c r="F213" s="345">
        <v>38</v>
      </c>
      <c r="G213" s="382">
        <v>185787.74</v>
      </c>
      <c r="H213" s="356">
        <v>364</v>
      </c>
      <c r="I213" s="367">
        <v>510.41</v>
      </c>
      <c r="J213" s="344">
        <v>6</v>
      </c>
      <c r="K213" s="343">
        <v>28286.880000000001</v>
      </c>
      <c r="L213" s="355">
        <v>53</v>
      </c>
      <c r="M213" s="365">
        <v>533.71</v>
      </c>
      <c r="N213" s="371">
        <v>14</v>
      </c>
      <c r="O213" s="366">
        <v>60603.049999999988</v>
      </c>
      <c r="P213" s="391">
        <v>126</v>
      </c>
      <c r="Q213" s="367">
        <v>480.98</v>
      </c>
      <c r="R213" s="375">
        <v>7</v>
      </c>
      <c r="S213" s="384">
        <v>26590.63</v>
      </c>
      <c r="T213" s="391">
        <v>53</v>
      </c>
      <c r="U213" s="367">
        <v>501.71</v>
      </c>
      <c r="V213" s="379">
        <v>9</v>
      </c>
      <c r="W213" s="384">
        <v>57063.88</v>
      </c>
      <c r="X213" s="391">
        <v>113</v>
      </c>
      <c r="Y213" s="365">
        <v>504.99</v>
      </c>
      <c r="Z213" s="397">
        <v>1</v>
      </c>
      <c r="AA213" s="382">
        <v>4333.3</v>
      </c>
      <c r="AB213" s="394">
        <v>10</v>
      </c>
      <c r="AC213" s="368">
        <v>433.33</v>
      </c>
    </row>
    <row r="214" spans="2:29" x14ac:dyDescent="0.25">
      <c r="B214" s="11" t="s">
        <v>420</v>
      </c>
      <c r="C214" s="253"/>
      <c r="D214" s="11" t="s">
        <v>873</v>
      </c>
      <c r="E214" s="253" t="s">
        <v>872</v>
      </c>
      <c r="F214" s="345">
        <v>6</v>
      </c>
      <c r="G214" s="382">
        <v>10210.01</v>
      </c>
      <c r="H214" s="356">
        <v>13</v>
      </c>
      <c r="I214" s="367">
        <v>785.39</v>
      </c>
      <c r="J214" s="344">
        <v>2</v>
      </c>
      <c r="K214" s="343">
        <v>3527.99</v>
      </c>
      <c r="L214" s="355">
        <v>5</v>
      </c>
      <c r="M214" s="365">
        <v>705.6</v>
      </c>
      <c r="N214" s="371">
        <v>1</v>
      </c>
      <c r="O214" s="366">
        <v>2447.0100000000002</v>
      </c>
      <c r="P214" s="391">
        <v>3</v>
      </c>
      <c r="Q214" s="367">
        <v>815.67</v>
      </c>
      <c r="R214" s="375">
        <v>1</v>
      </c>
      <c r="S214" s="384">
        <v>1060</v>
      </c>
      <c r="T214" s="391">
        <v>2</v>
      </c>
      <c r="U214" s="367">
        <v>530</v>
      </c>
      <c r="V214" s="379">
        <v>1</v>
      </c>
      <c r="W214" s="384">
        <v>1883.34</v>
      </c>
      <c r="X214" s="391">
        <v>2</v>
      </c>
      <c r="Y214" s="365">
        <v>941.67</v>
      </c>
      <c r="Z214" s="397" t="s">
        <v>739</v>
      </c>
      <c r="AA214" s="382" t="s">
        <v>739</v>
      </c>
      <c r="AB214" s="394" t="s">
        <v>739</v>
      </c>
      <c r="AC214" s="368" t="s">
        <v>739</v>
      </c>
    </row>
    <row r="215" spans="2:29" x14ac:dyDescent="0.25">
      <c r="B215" s="11" t="s">
        <v>55</v>
      </c>
      <c r="C215" s="253"/>
      <c r="D215" s="11" t="s">
        <v>874</v>
      </c>
      <c r="E215" s="253" t="s">
        <v>872</v>
      </c>
      <c r="F215" s="345">
        <v>15</v>
      </c>
      <c r="G215" s="382">
        <v>26772.87</v>
      </c>
      <c r="H215" s="356">
        <v>35</v>
      </c>
      <c r="I215" s="367">
        <v>764.94</v>
      </c>
      <c r="J215" s="344">
        <v>2</v>
      </c>
      <c r="K215" s="343">
        <v>2532.2200000000003</v>
      </c>
      <c r="L215" s="355">
        <v>3</v>
      </c>
      <c r="M215" s="365">
        <v>844.07</v>
      </c>
      <c r="N215" s="371">
        <v>6</v>
      </c>
      <c r="O215" s="366">
        <v>5335.32</v>
      </c>
      <c r="P215" s="391">
        <v>8</v>
      </c>
      <c r="Q215" s="367">
        <v>666.92</v>
      </c>
      <c r="R215" s="375">
        <v>5</v>
      </c>
      <c r="S215" s="384">
        <v>13002.01</v>
      </c>
      <c r="T215" s="391">
        <v>18</v>
      </c>
      <c r="U215" s="367">
        <v>722.33</v>
      </c>
      <c r="V215" s="379">
        <v>1</v>
      </c>
      <c r="W215" s="384">
        <v>1450</v>
      </c>
      <c r="X215" s="391">
        <v>2</v>
      </c>
      <c r="Y215" s="365">
        <v>725</v>
      </c>
      <c r="Z215" s="397" t="s">
        <v>739</v>
      </c>
      <c r="AA215" s="382" t="s">
        <v>739</v>
      </c>
      <c r="AB215" s="394" t="s">
        <v>739</v>
      </c>
      <c r="AC215" s="368" t="s">
        <v>739</v>
      </c>
    </row>
    <row r="216" spans="2:29" x14ac:dyDescent="0.25">
      <c r="B216" s="11" t="s">
        <v>423</v>
      </c>
      <c r="C216" s="253"/>
      <c r="D216" s="11" t="s">
        <v>875</v>
      </c>
      <c r="E216" s="253" t="s">
        <v>872</v>
      </c>
      <c r="F216" s="345">
        <v>5</v>
      </c>
      <c r="G216" s="382">
        <v>31190</v>
      </c>
      <c r="H216" s="356">
        <v>11</v>
      </c>
      <c r="I216" s="367">
        <v>2835.45</v>
      </c>
      <c r="J216" s="344" t="s">
        <v>739</v>
      </c>
      <c r="K216" s="343" t="s">
        <v>739</v>
      </c>
      <c r="L216" s="355" t="s">
        <v>739</v>
      </c>
      <c r="M216" s="365" t="s">
        <v>739</v>
      </c>
      <c r="N216" s="371">
        <v>1</v>
      </c>
      <c r="O216" s="366">
        <v>3530</v>
      </c>
      <c r="P216" s="391">
        <v>1</v>
      </c>
      <c r="Q216" s="367">
        <v>3530</v>
      </c>
      <c r="R216" s="375">
        <v>1</v>
      </c>
      <c r="S216" s="384">
        <v>4176.67</v>
      </c>
      <c r="T216" s="391">
        <v>1</v>
      </c>
      <c r="U216" s="367">
        <v>4176.67</v>
      </c>
      <c r="V216" s="379" t="s">
        <v>739</v>
      </c>
      <c r="W216" s="384" t="s">
        <v>739</v>
      </c>
      <c r="X216" s="391" t="s">
        <v>739</v>
      </c>
      <c r="Y216" s="365" t="s">
        <v>739</v>
      </c>
      <c r="Z216" s="397">
        <v>2</v>
      </c>
      <c r="AA216" s="382">
        <v>13733.33</v>
      </c>
      <c r="AB216" s="394">
        <v>3</v>
      </c>
      <c r="AC216" s="368">
        <v>4577.78</v>
      </c>
    </row>
    <row r="217" spans="2:29" x14ac:dyDescent="0.25">
      <c r="B217" s="11" t="s">
        <v>425</v>
      </c>
      <c r="C217" s="253"/>
      <c r="D217" s="11" t="s">
        <v>876</v>
      </c>
      <c r="E217" s="253" t="s">
        <v>872</v>
      </c>
      <c r="F217" s="345">
        <v>9</v>
      </c>
      <c r="G217" s="382">
        <v>36417.310000000005</v>
      </c>
      <c r="H217" s="356">
        <v>39</v>
      </c>
      <c r="I217" s="367">
        <v>933.78</v>
      </c>
      <c r="J217" s="344">
        <v>3</v>
      </c>
      <c r="K217" s="343">
        <v>17480.650000000001</v>
      </c>
      <c r="L217" s="355">
        <v>18</v>
      </c>
      <c r="M217" s="365">
        <v>971.15</v>
      </c>
      <c r="N217" s="371">
        <v>3</v>
      </c>
      <c r="O217" s="366">
        <v>5233.32</v>
      </c>
      <c r="P217" s="391">
        <v>7</v>
      </c>
      <c r="Q217" s="367">
        <v>747.62</v>
      </c>
      <c r="R217" s="375" t="s">
        <v>739</v>
      </c>
      <c r="S217" s="384" t="s">
        <v>739</v>
      </c>
      <c r="T217" s="391" t="s">
        <v>739</v>
      </c>
      <c r="U217" s="367" t="s">
        <v>739</v>
      </c>
      <c r="V217" s="379">
        <v>2</v>
      </c>
      <c r="W217" s="384">
        <v>10960</v>
      </c>
      <c r="X217" s="391">
        <v>12</v>
      </c>
      <c r="Y217" s="365">
        <v>913.33</v>
      </c>
      <c r="Z217" s="397" t="s">
        <v>739</v>
      </c>
      <c r="AA217" s="382" t="s">
        <v>739</v>
      </c>
      <c r="AB217" s="394" t="s">
        <v>739</v>
      </c>
      <c r="AC217" s="368" t="s">
        <v>739</v>
      </c>
    </row>
    <row r="218" spans="2:29" x14ac:dyDescent="0.25">
      <c r="B218" s="11" t="s">
        <v>56</v>
      </c>
      <c r="C218" s="253"/>
      <c r="D218" s="11" t="s">
        <v>877</v>
      </c>
      <c r="E218" s="253" t="s">
        <v>872</v>
      </c>
      <c r="F218" s="345">
        <v>14</v>
      </c>
      <c r="G218" s="382">
        <v>18214.919999999998</v>
      </c>
      <c r="H218" s="356">
        <v>34</v>
      </c>
      <c r="I218" s="367">
        <v>535.73</v>
      </c>
      <c r="J218" s="344">
        <v>5</v>
      </c>
      <c r="K218" s="343">
        <v>5144.0499999999993</v>
      </c>
      <c r="L218" s="355">
        <v>10</v>
      </c>
      <c r="M218" s="365">
        <v>514.41</v>
      </c>
      <c r="N218" s="371">
        <v>5</v>
      </c>
      <c r="O218" s="366">
        <v>4538.8900000000003</v>
      </c>
      <c r="P218" s="391">
        <v>11</v>
      </c>
      <c r="Q218" s="367">
        <v>412.63</v>
      </c>
      <c r="R218" s="375" t="s">
        <v>739</v>
      </c>
      <c r="S218" s="384" t="s">
        <v>739</v>
      </c>
      <c r="T218" s="391" t="s">
        <v>739</v>
      </c>
      <c r="U218" s="367" t="s">
        <v>739</v>
      </c>
      <c r="V218" s="379">
        <v>3</v>
      </c>
      <c r="W218" s="384">
        <v>2602</v>
      </c>
      <c r="X218" s="391">
        <v>7</v>
      </c>
      <c r="Y218" s="365">
        <v>371.71</v>
      </c>
      <c r="Z218" s="397" t="s">
        <v>739</v>
      </c>
      <c r="AA218" s="382" t="s">
        <v>739</v>
      </c>
      <c r="AB218" s="394" t="s">
        <v>739</v>
      </c>
      <c r="AC218" s="368" t="s">
        <v>739</v>
      </c>
    </row>
    <row r="219" spans="2:29" x14ac:dyDescent="0.25">
      <c r="B219" s="11" t="s">
        <v>428</v>
      </c>
      <c r="C219" s="253"/>
      <c r="D219" s="11" t="s">
        <v>878</v>
      </c>
      <c r="E219" s="253" t="s">
        <v>872</v>
      </c>
      <c r="F219" s="345">
        <v>1</v>
      </c>
      <c r="G219" s="382">
        <v>1058.33</v>
      </c>
      <c r="H219" s="356">
        <v>1</v>
      </c>
      <c r="I219" s="367">
        <v>1058.33</v>
      </c>
      <c r="J219" s="344" t="s">
        <v>739</v>
      </c>
      <c r="K219" s="343" t="s">
        <v>739</v>
      </c>
      <c r="L219" s="355" t="s">
        <v>739</v>
      </c>
      <c r="M219" s="365" t="s">
        <v>739</v>
      </c>
      <c r="N219" s="371" t="s">
        <v>739</v>
      </c>
      <c r="O219" s="366" t="s">
        <v>739</v>
      </c>
      <c r="P219" s="391" t="s">
        <v>739</v>
      </c>
      <c r="Q219" s="367" t="s">
        <v>739</v>
      </c>
      <c r="R219" s="375">
        <v>1</v>
      </c>
      <c r="S219" s="384">
        <v>1058.33</v>
      </c>
      <c r="T219" s="391">
        <v>1</v>
      </c>
      <c r="U219" s="367">
        <v>1058.33</v>
      </c>
      <c r="V219" s="379" t="s">
        <v>739</v>
      </c>
      <c r="W219" s="384" t="s">
        <v>739</v>
      </c>
      <c r="X219" s="391" t="s">
        <v>739</v>
      </c>
      <c r="Y219" s="365" t="s">
        <v>739</v>
      </c>
      <c r="Z219" s="397" t="s">
        <v>739</v>
      </c>
      <c r="AA219" s="382" t="s">
        <v>739</v>
      </c>
      <c r="AB219" s="394" t="s">
        <v>739</v>
      </c>
      <c r="AC219" s="368" t="s">
        <v>739</v>
      </c>
    </row>
    <row r="220" spans="2:29" x14ac:dyDescent="0.25">
      <c r="B220" s="11" t="s">
        <v>430</v>
      </c>
      <c r="C220" s="253"/>
      <c r="D220" s="11" t="s">
        <v>879</v>
      </c>
      <c r="E220" s="253" t="s">
        <v>872</v>
      </c>
      <c r="F220" s="345">
        <v>2</v>
      </c>
      <c r="G220" s="382">
        <v>5655</v>
      </c>
      <c r="H220" s="356">
        <v>17</v>
      </c>
      <c r="I220" s="367">
        <v>332.65</v>
      </c>
      <c r="J220" s="344" t="s">
        <v>739</v>
      </c>
      <c r="K220" s="343" t="s">
        <v>739</v>
      </c>
      <c r="L220" s="355" t="s">
        <v>739</v>
      </c>
      <c r="M220" s="365" t="s">
        <v>739</v>
      </c>
      <c r="N220" s="371" t="s">
        <v>739</v>
      </c>
      <c r="O220" s="366" t="s">
        <v>739</v>
      </c>
      <c r="P220" s="391" t="s">
        <v>739</v>
      </c>
      <c r="Q220" s="367" t="s">
        <v>739</v>
      </c>
      <c r="R220" s="375" t="s">
        <v>739</v>
      </c>
      <c r="S220" s="384" t="s">
        <v>739</v>
      </c>
      <c r="T220" s="391" t="s">
        <v>739</v>
      </c>
      <c r="U220" s="367" t="s">
        <v>739</v>
      </c>
      <c r="V220" s="379" t="s">
        <v>739</v>
      </c>
      <c r="W220" s="384" t="s">
        <v>739</v>
      </c>
      <c r="X220" s="391" t="s">
        <v>739</v>
      </c>
      <c r="Y220" s="365" t="s">
        <v>739</v>
      </c>
      <c r="Z220" s="397" t="s">
        <v>739</v>
      </c>
      <c r="AA220" s="382" t="s">
        <v>739</v>
      </c>
      <c r="AB220" s="394" t="s">
        <v>739</v>
      </c>
      <c r="AC220" s="368" t="s">
        <v>739</v>
      </c>
    </row>
    <row r="221" spans="2:29" x14ac:dyDescent="0.25">
      <c r="B221" s="11" t="s">
        <v>60</v>
      </c>
      <c r="C221" s="253"/>
      <c r="D221" s="11" t="s">
        <v>59</v>
      </c>
      <c r="E221" s="253" t="s">
        <v>850</v>
      </c>
      <c r="F221" s="345">
        <v>55</v>
      </c>
      <c r="G221" s="382">
        <v>743126.6399999999</v>
      </c>
      <c r="H221" s="356">
        <v>1022.19</v>
      </c>
      <c r="I221" s="367">
        <v>726.99</v>
      </c>
      <c r="J221" s="344">
        <v>9</v>
      </c>
      <c r="K221" s="343">
        <v>90934.870000000024</v>
      </c>
      <c r="L221" s="355">
        <v>115.91000000000001</v>
      </c>
      <c r="M221" s="365">
        <v>784.53</v>
      </c>
      <c r="N221" s="371">
        <v>19</v>
      </c>
      <c r="O221" s="366">
        <v>247874.94999999995</v>
      </c>
      <c r="P221" s="391">
        <v>344.78999999999996</v>
      </c>
      <c r="Q221" s="367">
        <v>718.92</v>
      </c>
      <c r="R221" s="375">
        <v>12</v>
      </c>
      <c r="S221" s="384">
        <v>137765.50999999998</v>
      </c>
      <c r="T221" s="391">
        <v>203.21</v>
      </c>
      <c r="U221" s="367">
        <v>677.95</v>
      </c>
      <c r="V221" s="379">
        <v>14</v>
      </c>
      <c r="W221" s="384">
        <v>259307.94000000003</v>
      </c>
      <c r="X221" s="391">
        <v>351.58</v>
      </c>
      <c r="Y221" s="365">
        <v>737.55</v>
      </c>
      <c r="Z221" s="397" t="s">
        <v>739</v>
      </c>
      <c r="AA221" s="382" t="s">
        <v>739</v>
      </c>
      <c r="AB221" s="394" t="s">
        <v>739</v>
      </c>
      <c r="AC221" s="368" t="s">
        <v>739</v>
      </c>
    </row>
    <row r="222" spans="2:29" x14ac:dyDescent="0.25">
      <c r="B222" s="11" t="s">
        <v>432</v>
      </c>
      <c r="C222" s="253"/>
      <c r="D222" s="11" t="s">
        <v>433</v>
      </c>
      <c r="E222" s="253" t="s">
        <v>850</v>
      </c>
      <c r="F222" s="345">
        <v>16</v>
      </c>
      <c r="G222" s="382">
        <v>400169.89000000007</v>
      </c>
      <c r="H222" s="356">
        <v>395.06000000000006</v>
      </c>
      <c r="I222" s="367">
        <v>1012.93</v>
      </c>
      <c r="J222" s="344">
        <v>3</v>
      </c>
      <c r="K222" s="343">
        <v>36522.180000000008</v>
      </c>
      <c r="L222" s="355">
        <v>48.360000000000007</v>
      </c>
      <c r="M222" s="365">
        <v>755.21</v>
      </c>
      <c r="N222" s="371">
        <v>2</v>
      </c>
      <c r="O222" s="366">
        <v>21023.24</v>
      </c>
      <c r="P222" s="391">
        <v>32.93</v>
      </c>
      <c r="Q222" s="367">
        <v>638.41999999999996</v>
      </c>
      <c r="R222" s="375">
        <v>4</v>
      </c>
      <c r="S222" s="384">
        <v>36763.199999999997</v>
      </c>
      <c r="T222" s="391">
        <v>58.81</v>
      </c>
      <c r="U222" s="367">
        <v>625.12</v>
      </c>
      <c r="V222" s="379">
        <v>3</v>
      </c>
      <c r="W222" s="384">
        <v>126798.62</v>
      </c>
      <c r="X222" s="391">
        <v>115.45999999999998</v>
      </c>
      <c r="Y222" s="365">
        <v>1098.2</v>
      </c>
      <c r="Z222" s="397">
        <v>3</v>
      </c>
      <c r="AA222" s="382">
        <v>86112.65</v>
      </c>
      <c r="AB222" s="394">
        <v>117.5</v>
      </c>
      <c r="AC222" s="368">
        <v>732.87</v>
      </c>
    </row>
    <row r="223" spans="2:29" x14ac:dyDescent="0.25">
      <c r="B223" s="11" t="s">
        <v>62</v>
      </c>
      <c r="C223" s="253"/>
      <c r="D223" s="11" t="s">
        <v>61</v>
      </c>
      <c r="E223" s="253" t="s">
        <v>850</v>
      </c>
      <c r="F223" s="345">
        <v>21</v>
      </c>
      <c r="G223" s="382">
        <v>49727.270000000011</v>
      </c>
      <c r="H223" s="356">
        <v>101.04</v>
      </c>
      <c r="I223" s="367">
        <v>492.15</v>
      </c>
      <c r="J223" s="344">
        <v>2</v>
      </c>
      <c r="K223" s="343">
        <v>8067.18</v>
      </c>
      <c r="L223" s="355">
        <v>33.299999999999997</v>
      </c>
      <c r="M223" s="365">
        <v>242.26</v>
      </c>
      <c r="N223" s="371">
        <v>7</v>
      </c>
      <c r="O223" s="366">
        <v>7870.57</v>
      </c>
      <c r="P223" s="391">
        <v>16.95</v>
      </c>
      <c r="Q223" s="367">
        <v>464.34</v>
      </c>
      <c r="R223" s="375">
        <v>4</v>
      </c>
      <c r="S223" s="384">
        <v>5071.97</v>
      </c>
      <c r="T223" s="391">
        <v>24.2</v>
      </c>
      <c r="U223" s="367">
        <v>209.59</v>
      </c>
      <c r="V223" s="379">
        <v>6</v>
      </c>
      <c r="W223" s="384">
        <v>7801.2699999999995</v>
      </c>
      <c r="X223" s="391">
        <v>12.7</v>
      </c>
      <c r="Y223" s="365">
        <v>614.27</v>
      </c>
      <c r="Z223" s="397">
        <v>1</v>
      </c>
      <c r="AA223" s="382">
        <v>175</v>
      </c>
      <c r="AB223" s="394">
        <v>0.7</v>
      </c>
      <c r="AC223" s="368">
        <v>250</v>
      </c>
    </row>
    <row r="224" spans="2:29" x14ac:dyDescent="0.25">
      <c r="B224" s="11" t="s">
        <v>434</v>
      </c>
      <c r="C224" s="253"/>
      <c r="D224" s="11" t="s">
        <v>758</v>
      </c>
      <c r="E224" s="253" t="s">
        <v>850</v>
      </c>
      <c r="F224" s="345">
        <v>3</v>
      </c>
      <c r="G224" s="382">
        <v>781.03000000000009</v>
      </c>
      <c r="H224" s="356">
        <v>1.7000000000000002</v>
      </c>
      <c r="I224" s="367">
        <v>459.43</v>
      </c>
      <c r="J224" s="344" t="s">
        <v>739</v>
      </c>
      <c r="K224" s="343" t="s">
        <v>739</v>
      </c>
      <c r="L224" s="355" t="s">
        <v>739</v>
      </c>
      <c r="M224" s="365" t="s">
        <v>739</v>
      </c>
      <c r="N224" s="371" t="s">
        <v>739</v>
      </c>
      <c r="O224" s="366" t="s">
        <v>739</v>
      </c>
      <c r="P224" s="391" t="s">
        <v>739</v>
      </c>
      <c r="Q224" s="367" t="s">
        <v>739</v>
      </c>
      <c r="R224" s="375">
        <v>1</v>
      </c>
      <c r="S224" s="384">
        <v>446</v>
      </c>
      <c r="T224" s="391">
        <v>1</v>
      </c>
      <c r="U224" s="367">
        <v>446</v>
      </c>
      <c r="V224" s="379">
        <v>1</v>
      </c>
      <c r="W224" s="384">
        <v>141.69999999999999</v>
      </c>
      <c r="X224" s="391">
        <v>0.3</v>
      </c>
      <c r="Y224" s="365">
        <v>472.33</v>
      </c>
      <c r="Z224" s="397">
        <v>1</v>
      </c>
      <c r="AA224" s="382">
        <v>193.33</v>
      </c>
      <c r="AB224" s="394">
        <v>0.4</v>
      </c>
      <c r="AC224" s="368">
        <v>483.33</v>
      </c>
    </row>
    <row r="225" spans="2:29" x14ac:dyDescent="0.25">
      <c r="B225" s="11" t="s">
        <v>64</v>
      </c>
      <c r="C225" s="253"/>
      <c r="D225" s="11" t="s">
        <v>63</v>
      </c>
      <c r="E225" s="253" t="s">
        <v>880</v>
      </c>
      <c r="F225" s="345">
        <v>45</v>
      </c>
      <c r="G225" s="382">
        <v>62593.779999999984</v>
      </c>
      <c r="H225" s="356">
        <v>296</v>
      </c>
      <c r="I225" s="367">
        <v>211.47</v>
      </c>
      <c r="J225" s="344">
        <v>5</v>
      </c>
      <c r="K225" s="343">
        <v>7200.34</v>
      </c>
      <c r="L225" s="355">
        <v>29</v>
      </c>
      <c r="M225" s="365">
        <v>248.29</v>
      </c>
      <c r="N225" s="371">
        <v>15</v>
      </c>
      <c r="O225" s="366">
        <v>12729.550000000001</v>
      </c>
      <c r="P225" s="391">
        <v>75</v>
      </c>
      <c r="Q225" s="367">
        <v>169.73</v>
      </c>
      <c r="R225" s="375">
        <v>11</v>
      </c>
      <c r="S225" s="384">
        <v>16187.09</v>
      </c>
      <c r="T225" s="391">
        <v>79</v>
      </c>
      <c r="U225" s="367">
        <v>204.9</v>
      </c>
      <c r="V225" s="379">
        <v>10</v>
      </c>
      <c r="W225" s="384">
        <v>17410.2</v>
      </c>
      <c r="X225" s="391">
        <v>76</v>
      </c>
      <c r="Y225" s="365">
        <v>229.08</v>
      </c>
      <c r="Z225" s="397">
        <v>4</v>
      </c>
      <c r="AA225" s="382">
        <v>9066.6</v>
      </c>
      <c r="AB225" s="394">
        <v>37</v>
      </c>
      <c r="AC225" s="368">
        <v>245.04</v>
      </c>
    </row>
    <row r="226" spans="2:29" x14ac:dyDescent="0.25">
      <c r="B226" s="11" t="s">
        <v>435</v>
      </c>
      <c r="C226" s="253"/>
      <c r="D226" s="11" t="s">
        <v>436</v>
      </c>
      <c r="E226" s="253" t="s">
        <v>881</v>
      </c>
      <c r="F226" s="345">
        <v>3</v>
      </c>
      <c r="G226" s="382">
        <v>40280.31</v>
      </c>
      <c r="H226" s="356">
        <v>10</v>
      </c>
      <c r="I226" s="367">
        <v>4028.03</v>
      </c>
      <c r="J226" s="344">
        <v>1</v>
      </c>
      <c r="K226" s="343">
        <v>4571.9799999999996</v>
      </c>
      <c r="L226" s="355">
        <v>1</v>
      </c>
      <c r="M226" s="365">
        <v>4571.9799999999996</v>
      </c>
      <c r="N226" s="371">
        <v>1</v>
      </c>
      <c r="O226" s="366">
        <v>3108.33</v>
      </c>
      <c r="P226" s="391">
        <v>1</v>
      </c>
      <c r="Q226" s="367">
        <v>3108.33</v>
      </c>
      <c r="R226" s="375" t="s">
        <v>739</v>
      </c>
      <c r="S226" s="384" t="s">
        <v>739</v>
      </c>
      <c r="T226" s="391" t="s">
        <v>739</v>
      </c>
      <c r="U226" s="367" t="s">
        <v>739</v>
      </c>
      <c r="V226" s="379" t="s">
        <v>739</v>
      </c>
      <c r="W226" s="384" t="s">
        <v>739</v>
      </c>
      <c r="X226" s="391" t="s">
        <v>739</v>
      </c>
      <c r="Y226" s="365" t="s">
        <v>739</v>
      </c>
      <c r="Z226" s="397"/>
      <c r="AA226" s="382"/>
      <c r="AB226" s="394"/>
      <c r="AC226" s="368"/>
    </row>
    <row r="227" spans="2:29" x14ac:dyDescent="0.25">
      <c r="B227" s="11" t="s">
        <v>437</v>
      </c>
      <c r="C227" s="253"/>
      <c r="D227" s="11" t="s">
        <v>438</v>
      </c>
      <c r="E227" s="253" t="s">
        <v>801</v>
      </c>
      <c r="F227" s="345">
        <v>3</v>
      </c>
      <c r="G227" s="382">
        <v>7181.55</v>
      </c>
      <c r="H227" s="356">
        <v>1005</v>
      </c>
      <c r="I227" s="367">
        <v>7.15</v>
      </c>
      <c r="J227" s="344">
        <v>2</v>
      </c>
      <c r="K227" s="343">
        <v>4261.25</v>
      </c>
      <c r="L227" s="355">
        <v>475</v>
      </c>
      <c r="M227" s="365">
        <v>8.9700000000000006</v>
      </c>
      <c r="N227" s="371" t="s">
        <v>739</v>
      </c>
      <c r="O227" s="366" t="s">
        <v>739</v>
      </c>
      <c r="P227" s="391" t="s">
        <v>739</v>
      </c>
      <c r="Q227" s="367" t="s">
        <v>739</v>
      </c>
      <c r="R227" s="375" t="s">
        <v>739</v>
      </c>
      <c r="S227" s="384" t="s">
        <v>739</v>
      </c>
      <c r="T227" s="391" t="s">
        <v>739</v>
      </c>
      <c r="U227" s="367" t="s">
        <v>739</v>
      </c>
      <c r="V227" s="379">
        <v>1</v>
      </c>
      <c r="W227" s="384">
        <v>2920.3</v>
      </c>
      <c r="X227" s="391">
        <v>530</v>
      </c>
      <c r="Y227" s="365">
        <v>5.51</v>
      </c>
      <c r="Z227" s="397"/>
      <c r="AA227" s="382"/>
      <c r="AB227" s="394"/>
      <c r="AC227" s="368"/>
    </row>
    <row r="228" spans="2:29" x14ac:dyDescent="0.25">
      <c r="B228" s="11" t="s">
        <v>58</v>
      </c>
      <c r="C228" s="253"/>
      <c r="D228" s="11" t="s">
        <v>57</v>
      </c>
      <c r="E228" s="253" t="s">
        <v>850</v>
      </c>
      <c r="F228" s="345">
        <v>6</v>
      </c>
      <c r="G228" s="382">
        <v>22781.66</v>
      </c>
      <c r="H228" s="356">
        <v>5.78</v>
      </c>
      <c r="I228" s="367">
        <v>3941.46</v>
      </c>
      <c r="J228" s="344">
        <v>1</v>
      </c>
      <c r="K228" s="343">
        <v>384.34</v>
      </c>
      <c r="L228" s="355">
        <v>0.08</v>
      </c>
      <c r="M228" s="365">
        <v>4804.25</v>
      </c>
      <c r="N228" s="371">
        <v>2</v>
      </c>
      <c r="O228" s="366">
        <v>4066.66</v>
      </c>
      <c r="P228" s="391">
        <v>0.5</v>
      </c>
      <c r="Q228" s="367">
        <v>8133.32</v>
      </c>
      <c r="R228" s="375">
        <v>2</v>
      </c>
      <c r="S228" s="384">
        <v>15489</v>
      </c>
      <c r="T228" s="391">
        <v>4.0999999999999996</v>
      </c>
      <c r="U228" s="367">
        <v>3777.8</v>
      </c>
      <c r="V228" s="379" t="s">
        <v>739</v>
      </c>
      <c r="W228" s="384" t="s">
        <v>739</v>
      </c>
      <c r="X228" s="391" t="s">
        <v>739</v>
      </c>
      <c r="Y228" s="365" t="s">
        <v>739</v>
      </c>
      <c r="Z228" s="397">
        <v>1</v>
      </c>
      <c r="AA228" s="382">
        <v>2841.66</v>
      </c>
      <c r="AB228" s="394">
        <v>1.1000000000000001</v>
      </c>
      <c r="AC228" s="368">
        <v>2583.33</v>
      </c>
    </row>
    <row r="229" spans="2:29" x14ac:dyDescent="0.25">
      <c r="B229" s="11" t="s">
        <v>439</v>
      </c>
      <c r="C229" s="253"/>
      <c r="D229" s="11" t="s">
        <v>440</v>
      </c>
      <c r="E229" s="253" t="s">
        <v>801</v>
      </c>
      <c r="F229" s="345">
        <v>7</v>
      </c>
      <c r="G229" s="382">
        <v>39949.879999999997</v>
      </c>
      <c r="H229" s="356">
        <v>1829</v>
      </c>
      <c r="I229" s="367">
        <v>21.84</v>
      </c>
      <c r="J229" s="344" t="s">
        <v>739</v>
      </c>
      <c r="K229" s="343" t="s">
        <v>739</v>
      </c>
      <c r="L229" s="355" t="s">
        <v>739</v>
      </c>
      <c r="M229" s="365" t="s">
        <v>739</v>
      </c>
      <c r="N229" s="371">
        <v>2</v>
      </c>
      <c r="O229" s="366">
        <v>1465.33</v>
      </c>
      <c r="P229" s="391">
        <v>29</v>
      </c>
      <c r="Q229" s="367">
        <v>50.53</v>
      </c>
      <c r="R229" s="375">
        <v>1</v>
      </c>
      <c r="S229" s="384">
        <v>1250.25</v>
      </c>
      <c r="T229" s="391">
        <v>75</v>
      </c>
      <c r="U229" s="367">
        <v>16.670000000000002</v>
      </c>
      <c r="V229" s="379">
        <v>3</v>
      </c>
      <c r="W229" s="384">
        <v>23234.3</v>
      </c>
      <c r="X229" s="391">
        <v>1025</v>
      </c>
      <c r="Y229" s="365">
        <v>22.67</v>
      </c>
      <c r="Z229" s="397">
        <v>1</v>
      </c>
      <c r="AA229" s="382">
        <v>14000</v>
      </c>
      <c r="AB229" s="394">
        <v>700</v>
      </c>
      <c r="AC229" s="368">
        <v>20</v>
      </c>
    </row>
    <row r="230" spans="2:29" x14ac:dyDescent="0.25">
      <c r="B230" s="11" t="s">
        <v>75</v>
      </c>
      <c r="C230" s="253"/>
      <c r="D230" s="11" t="s">
        <v>74</v>
      </c>
      <c r="E230" s="253" t="s">
        <v>801</v>
      </c>
      <c r="F230" s="345">
        <v>23</v>
      </c>
      <c r="G230" s="382">
        <v>348528.07</v>
      </c>
      <c r="H230" s="356">
        <v>4850</v>
      </c>
      <c r="I230" s="367">
        <v>71.86</v>
      </c>
      <c r="J230" s="344">
        <v>1</v>
      </c>
      <c r="K230" s="343">
        <v>22803.200000000001</v>
      </c>
      <c r="L230" s="355">
        <v>280</v>
      </c>
      <c r="M230" s="365">
        <v>81.44</v>
      </c>
      <c r="N230" s="371">
        <v>7</v>
      </c>
      <c r="O230" s="366">
        <v>59917.899999999994</v>
      </c>
      <c r="P230" s="391">
        <v>770</v>
      </c>
      <c r="Q230" s="367">
        <v>77.819999999999993</v>
      </c>
      <c r="R230" s="375">
        <v>12</v>
      </c>
      <c r="S230" s="384">
        <v>221445.77000000002</v>
      </c>
      <c r="T230" s="391">
        <v>2924</v>
      </c>
      <c r="U230" s="367">
        <v>75.73</v>
      </c>
      <c r="V230" s="379">
        <v>3</v>
      </c>
      <c r="W230" s="384">
        <v>44361.2</v>
      </c>
      <c r="X230" s="391">
        <v>876</v>
      </c>
      <c r="Y230" s="365">
        <v>50.64</v>
      </c>
      <c r="Z230" s="397"/>
      <c r="AA230" s="382"/>
      <c r="AB230" s="394"/>
      <c r="AC230" s="368"/>
    </row>
    <row r="231" spans="2:29" x14ac:dyDescent="0.25">
      <c r="B231" s="11" t="s">
        <v>990</v>
      </c>
      <c r="C231" s="253"/>
      <c r="D231" s="11" t="s">
        <v>991</v>
      </c>
      <c r="E231" s="253" t="s">
        <v>736</v>
      </c>
      <c r="F231" s="345">
        <v>2</v>
      </c>
      <c r="G231" s="382">
        <v>7341.880000000001</v>
      </c>
      <c r="H231" s="356">
        <v>7</v>
      </c>
      <c r="I231" s="367">
        <v>1048.8399999999999</v>
      </c>
      <c r="J231" s="344" t="s">
        <v>739</v>
      </c>
      <c r="K231" s="343" t="s">
        <v>739</v>
      </c>
      <c r="L231" s="355" t="s">
        <v>739</v>
      </c>
      <c r="M231" s="365" t="s">
        <v>739</v>
      </c>
      <c r="N231" s="371" t="s">
        <v>739</v>
      </c>
      <c r="O231" s="366" t="s">
        <v>739</v>
      </c>
      <c r="P231" s="391" t="s">
        <v>739</v>
      </c>
      <c r="Q231" s="367" t="s">
        <v>739</v>
      </c>
      <c r="R231" s="375">
        <v>2</v>
      </c>
      <c r="S231" s="384">
        <v>7341.880000000001</v>
      </c>
      <c r="T231" s="391">
        <v>7</v>
      </c>
      <c r="U231" s="367">
        <v>1048.8399999999999</v>
      </c>
      <c r="V231" s="379" t="s">
        <v>739</v>
      </c>
      <c r="W231" s="384" t="s">
        <v>739</v>
      </c>
      <c r="X231" s="391" t="s">
        <v>739</v>
      </c>
      <c r="Y231" s="365" t="s">
        <v>739</v>
      </c>
      <c r="Z231" s="397"/>
      <c r="AA231" s="382"/>
      <c r="AB231" s="394"/>
      <c r="AC231" s="368"/>
    </row>
    <row r="232" spans="2:29" x14ac:dyDescent="0.25">
      <c r="B232" s="11" t="s">
        <v>441</v>
      </c>
      <c r="C232" s="253"/>
      <c r="D232" s="11" t="s">
        <v>442</v>
      </c>
      <c r="E232" s="253" t="s">
        <v>882</v>
      </c>
      <c r="F232" s="345">
        <v>17</v>
      </c>
      <c r="G232" s="382">
        <v>93148.67</v>
      </c>
      <c r="H232" s="356">
        <v>37</v>
      </c>
      <c r="I232" s="367">
        <v>2517.5300000000002</v>
      </c>
      <c r="J232" s="344">
        <v>2</v>
      </c>
      <c r="K232" s="343">
        <v>7775.33</v>
      </c>
      <c r="L232" s="355">
        <v>3</v>
      </c>
      <c r="M232" s="365">
        <v>2591.7800000000002</v>
      </c>
      <c r="N232" s="371">
        <v>6</v>
      </c>
      <c r="O232" s="366">
        <v>23223.33</v>
      </c>
      <c r="P232" s="391">
        <v>8</v>
      </c>
      <c r="Q232" s="367">
        <v>2902.92</v>
      </c>
      <c r="R232" s="375">
        <v>6</v>
      </c>
      <c r="S232" s="384">
        <v>44083.32</v>
      </c>
      <c r="T232" s="391">
        <v>17</v>
      </c>
      <c r="U232" s="367">
        <v>2593.14</v>
      </c>
      <c r="V232" s="379">
        <v>3</v>
      </c>
      <c r="W232" s="384">
        <v>18066.690000000002</v>
      </c>
      <c r="X232" s="391">
        <v>9</v>
      </c>
      <c r="Y232" s="365">
        <v>2007.41</v>
      </c>
      <c r="Z232" s="397"/>
      <c r="AA232" s="382"/>
      <c r="AB232" s="394"/>
      <c r="AC232" s="368"/>
    </row>
    <row r="233" spans="2:29" x14ac:dyDescent="0.25">
      <c r="B233" s="11" t="s">
        <v>65</v>
      </c>
      <c r="C233" s="253"/>
      <c r="D233" s="11" t="s">
        <v>883</v>
      </c>
      <c r="E233" s="253" t="s">
        <v>850</v>
      </c>
      <c r="F233" s="345">
        <v>38</v>
      </c>
      <c r="G233" s="382">
        <v>1138812.9900000002</v>
      </c>
      <c r="H233" s="356">
        <v>1065.55</v>
      </c>
      <c r="I233" s="367">
        <v>1068.76</v>
      </c>
      <c r="J233" s="344">
        <v>5</v>
      </c>
      <c r="K233" s="343">
        <v>108865.21</v>
      </c>
      <c r="L233" s="355">
        <v>108.65</v>
      </c>
      <c r="M233" s="365">
        <v>1001.98</v>
      </c>
      <c r="N233" s="371">
        <v>10</v>
      </c>
      <c r="O233" s="366">
        <v>197056.38</v>
      </c>
      <c r="P233" s="391">
        <v>206.85999999999999</v>
      </c>
      <c r="Q233" s="367">
        <v>952.61</v>
      </c>
      <c r="R233" s="375">
        <v>8</v>
      </c>
      <c r="S233" s="384">
        <v>140432.59999999998</v>
      </c>
      <c r="T233" s="391">
        <v>104.55000000000001</v>
      </c>
      <c r="U233" s="367">
        <v>1343.21</v>
      </c>
      <c r="V233" s="379">
        <v>11</v>
      </c>
      <c r="W233" s="384">
        <v>411854.89999999997</v>
      </c>
      <c r="X233" s="391">
        <v>413.35</v>
      </c>
      <c r="Y233" s="365">
        <v>996.38</v>
      </c>
      <c r="Z233" s="397">
        <v>4</v>
      </c>
      <c r="AA233" s="382">
        <v>280603.89999999997</v>
      </c>
      <c r="AB233" s="394">
        <v>232.14000000000001</v>
      </c>
      <c r="AC233" s="368">
        <v>1208.77</v>
      </c>
    </row>
    <row r="234" spans="2:29" x14ac:dyDescent="0.25">
      <c r="B234" s="11" t="s">
        <v>884</v>
      </c>
      <c r="C234" s="253"/>
      <c r="D234" s="11" t="s">
        <v>885</v>
      </c>
      <c r="E234" s="253" t="s">
        <v>850</v>
      </c>
      <c r="F234" s="345">
        <v>43</v>
      </c>
      <c r="G234" s="382">
        <v>1075125.3999999999</v>
      </c>
      <c r="H234" s="356">
        <v>682.99999999999989</v>
      </c>
      <c r="I234" s="367">
        <v>1574.12</v>
      </c>
      <c r="J234" s="344">
        <v>5</v>
      </c>
      <c r="K234" s="343">
        <v>124924.90000000001</v>
      </c>
      <c r="L234" s="355">
        <v>83.800000000000011</v>
      </c>
      <c r="M234" s="365">
        <v>1490.75</v>
      </c>
      <c r="N234" s="371">
        <v>19</v>
      </c>
      <c r="O234" s="366">
        <v>375906.54</v>
      </c>
      <c r="P234" s="391">
        <v>227.55999999999997</v>
      </c>
      <c r="Q234" s="367">
        <v>1651.9</v>
      </c>
      <c r="R234" s="375">
        <v>7</v>
      </c>
      <c r="S234" s="384">
        <v>152922.45000000001</v>
      </c>
      <c r="T234" s="391">
        <v>95.070000000000007</v>
      </c>
      <c r="U234" s="367">
        <v>1608.52</v>
      </c>
      <c r="V234" s="379">
        <v>11</v>
      </c>
      <c r="W234" s="384">
        <v>403682.86999999994</v>
      </c>
      <c r="X234" s="391">
        <v>270.17</v>
      </c>
      <c r="Y234" s="365">
        <v>1494.18</v>
      </c>
      <c r="Z234" s="397"/>
      <c r="AA234" s="382"/>
      <c r="AB234" s="394"/>
      <c r="AC234" s="368"/>
    </row>
    <row r="235" spans="2:29" x14ac:dyDescent="0.25">
      <c r="B235" s="11" t="s">
        <v>34</v>
      </c>
      <c r="C235" s="253"/>
      <c r="D235" s="11" t="s">
        <v>886</v>
      </c>
      <c r="E235" s="253" t="s">
        <v>870</v>
      </c>
      <c r="F235" s="345">
        <v>15</v>
      </c>
      <c r="G235" s="382">
        <v>72611.62000000001</v>
      </c>
      <c r="H235" s="356">
        <v>114</v>
      </c>
      <c r="I235" s="367">
        <v>636.94000000000005</v>
      </c>
      <c r="J235" s="344" t="s">
        <v>739</v>
      </c>
      <c r="K235" s="343" t="s">
        <v>739</v>
      </c>
      <c r="L235" s="355" t="s">
        <v>739</v>
      </c>
      <c r="M235" s="365" t="s">
        <v>739</v>
      </c>
      <c r="N235" s="371">
        <v>4</v>
      </c>
      <c r="O235" s="366">
        <v>21199.46</v>
      </c>
      <c r="P235" s="391">
        <v>36</v>
      </c>
      <c r="Q235" s="367">
        <v>588.87</v>
      </c>
      <c r="R235" s="375">
        <v>4</v>
      </c>
      <c r="S235" s="384">
        <v>27582.720000000001</v>
      </c>
      <c r="T235" s="391">
        <v>42</v>
      </c>
      <c r="U235" s="367">
        <v>656.73</v>
      </c>
      <c r="V235" s="379">
        <v>6</v>
      </c>
      <c r="W235" s="384">
        <v>19240.64</v>
      </c>
      <c r="X235" s="391">
        <v>32</v>
      </c>
      <c r="Y235" s="365">
        <v>601.27</v>
      </c>
      <c r="Z235" s="397">
        <v>1</v>
      </c>
      <c r="AA235" s="382">
        <v>4588.8</v>
      </c>
      <c r="AB235" s="394">
        <v>4</v>
      </c>
      <c r="AC235" s="368">
        <v>1147.2</v>
      </c>
    </row>
    <row r="236" spans="2:29" x14ac:dyDescent="0.25">
      <c r="B236" s="11" t="s">
        <v>445</v>
      </c>
      <c r="C236" s="253"/>
      <c r="D236" s="11" t="s">
        <v>887</v>
      </c>
      <c r="E236" s="253" t="s">
        <v>870</v>
      </c>
      <c r="F236" s="345">
        <v>8</v>
      </c>
      <c r="G236" s="382">
        <v>49972.959999999992</v>
      </c>
      <c r="H236" s="356">
        <v>60</v>
      </c>
      <c r="I236" s="367">
        <v>832.88</v>
      </c>
      <c r="J236" s="344">
        <v>1</v>
      </c>
      <c r="K236" s="343">
        <v>1530.78</v>
      </c>
      <c r="L236" s="355">
        <v>2</v>
      </c>
      <c r="M236" s="365">
        <v>765.39</v>
      </c>
      <c r="N236" s="371">
        <v>1</v>
      </c>
      <c r="O236" s="366">
        <v>3860.76</v>
      </c>
      <c r="P236" s="391">
        <v>6</v>
      </c>
      <c r="Q236" s="367">
        <v>643.46</v>
      </c>
      <c r="R236" s="375">
        <v>4</v>
      </c>
      <c r="S236" s="384">
        <v>15275.619999999999</v>
      </c>
      <c r="T236" s="391">
        <v>20</v>
      </c>
      <c r="U236" s="367">
        <v>763.78</v>
      </c>
      <c r="V236" s="379">
        <v>2</v>
      </c>
      <c r="W236" s="384">
        <v>29305.8</v>
      </c>
      <c r="X236" s="391">
        <v>32</v>
      </c>
      <c r="Y236" s="365">
        <v>915.81</v>
      </c>
      <c r="Z236" s="397" t="s">
        <v>739</v>
      </c>
      <c r="AA236" s="382" t="s">
        <v>739</v>
      </c>
      <c r="AB236" s="394" t="s">
        <v>739</v>
      </c>
      <c r="AC236" s="368" t="s">
        <v>739</v>
      </c>
    </row>
    <row r="237" spans="2:29" x14ac:dyDescent="0.25">
      <c r="B237" s="11" t="s">
        <v>447</v>
      </c>
      <c r="C237" s="253"/>
      <c r="D237" s="11" t="s">
        <v>888</v>
      </c>
      <c r="E237" s="253" t="s">
        <v>870</v>
      </c>
      <c r="F237" s="345">
        <v>2</v>
      </c>
      <c r="G237" s="382">
        <v>72201.48</v>
      </c>
      <c r="H237" s="356">
        <v>76</v>
      </c>
      <c r="I237" s="367">
        <v>950.02</v>
      </c>
      <c r="J237" s="344">
        <v>1</v>
      </c>
      <c r="K237" s="343">
        <v>41253.96</v>
      </c>
      <c r="L237" s="355">
        <v>44</v>
      </c>
      <c r="M237" s="365">
        <v>937.59</v>
      </c>
      <c r="N237" s="371" t="s">
        <v>739</v>
      </c>
      <c r="O237" s="366" t="s">
        <v>739</v>
      </c>
      <c r="P237" s="391" t="s">
        <v>739</v>
      </c>
      <c r="Q237" s="367" t="s">
        <v>739</v>
      </c>
      <c r="R237" s="375" t="s">
        <v>739</v>
      </c>
      <c r="S237" s="384" t="s">
        <v>739</v>
      </c>
      <c r="T237" s="391" t="s">
        <v>739</v>
      </c>
      <c r="U237" s="367" t="s">
        <v>739</v>
      </c>
      <c r="V237" s="379">
        <v>1</v>
      </c>
      <c r="W237" s="384">
        <v>30947.52</v>
      </c>
      <c r="X237" s="391">
        <v>32</v>
      </c>
      <c r="Y237" s="365">
        <v>967.11</v>
      </c>
      <c r="Z237" s="397" t="s">
        <v>739</v>
      </c>
      <c r="AA237" s="382" t="s">
        <v>739</v>
      </c>
      <c r="AB237" s="394" t="s">
        <v>739</v>
      </c>
      <c r="AC237" s="368" t="s">
        <v>739</v>
      </c>
    </row>
    <row r="238" spans="2:29" x14ac:dyDescent="0.25">
      <c r="B238" s="11" t="s">
        <v>992</v>
      </c>
      <c r="C238" s="253"/>
      <c r="D238" s="11" t="s">
        <v>993</v>
      </c>
      <c r="E238" s="253" t="s">
        <v>870</v>
      </c>
      <c r="F238" s="345">
        <v>1</v>
      </c>
      <c r="G238" s="382">
        <v>29962.240000000002</v>
      </c>
      <c r="H238" s="356">
        <v>28</v>
      </c>
      <c r="I238" s="367">
        <v>1070.08</v>
      </c>
      <c r="J238" s="344">
        <v>1</v>
      </c>
      <c r="K238" s="343">
        <v>29962.240000000002</v>
      </c>
      <c r="L238" s="355">
        <v>28</v>
      </c>
      <c r="M238" s="365">
        <v>1070.08</v>
      </c>
      <c r="N238" s="371" t="s">
        <v>739</v>
      </c>
      <c r="O238" s="366" t="s">
        <v>739</v>
      </c>
      <c r="P238" s="391" t="s">
        <v>739</v>
      </c>
      <c r="Q238" s="367" t="s">
        <v>739</v>
      </c>
      <c r="R238" s="375" t="s">
        <v>739</v>
      </c>
      <c r="S238" s="384" t="s">
        <v>739</v>
      </c>
      <c r="T238" s="391" t="s">
        <v>739</v>
      </c>
      <c r="U238" s="367" t="s">
        <v>739</v>
      </c>
      <c r="V238" s="379" t="s">
        <v>739</v>
      </c>
      <c r="W238" s="384" t="s">
        <v>739</v>
      </c>
      <c r="X238" s="391" t="s">
        <v>739</v>
      </c>
      <c r="Y238" s="365" t="s">
        <v>739</v>
      </c>
      <c r="Z238" s="397" t="s">
        <v>739</v>
      </c>
      <c r="AA238" s="382" t="s">
        <v>739</v>
      </c>
      <c r="AB238" s="394" t="s">
        <v>739</v>
      </c>
      <c r="AC238" s="368" t="s">
        <v>739</v>
      </c>
    </row>
    <row r="239" spans="2:29" x14ac:dyDescent="0.25">
      <c r="B239" s="11" t="s">
        <v>772</v>
      </c>
      <c r="C239" s="253"/>
      <c r="D239" s="11" t="s">
        <v>773</v>
      </c>
      <c r="E239" s="253" t="s">
        <v>870</v>
      </c>
      <c r="F239" s="345">
        <v>3</v>
      </c>
      <c r="G239" s="382">
        <v>24261.42</v>
      </c>
      <c r="H239" s="356">
        <v>149</v>
      </c>
      <c r="I239" s="367">
        <v>162.83000000000001</v>
      </c>
      <c r="J239" s="344" t="s">
        <v>739</v>
      </c>
      <c r="K239" s="343" t="s">
        <v>739</v>
      </c>
      <c r="L239" s="355" t="s">
        <v>739</v>
      </c>
      <c r="M239" s="365" t="s">
        <v>739</v>
      </c>
      <c r="N239" s="371">
        <v>1</v>
      </c>
      <c r="O239" s="366">
        <v>2025</v>
      </c>
      <c r="P239" s="391">
        <v>9</v>
      </c>
      <c r="Q239" s="367">
        <v>225</v>
      </c>
      <c r="R239" s="375" t="s">
        <v>739</v>
      </c>
      <c r="S239" s="384" t="s">
        <v>739</v>
      </c>
      <c r="T239" s="391" t="s">
        <v>739</v>
      </c>
      <c r="U239" s="367" t="s">
        <v>739</v>
      </c>
      <c r="V239" s="379">
        <v>1</v>
      </c>
      <c r="W239" s="384">
        <v>10890</v>
      </c>
      <c r="X239" s="391">
        <v>66</v>
      </c>
      <c r="Y239" s="365">
        <v>165</v>
      </c>
      <c r="Z239" s="397">
        <v>1</v>
      </c>
      <c r="AA239" s="382">
        <v>11346.42</v>
      </c>
      <c r="AB239" s="394">
        <v>74</v>
      </c>
      <c r="AC239" s="368">
        <v>153.33000000000001</v>
      </c>
    </row>
    <row r="240" spans="2:29" x14ac:dyDescent="0.25">
      <c r="B240" s="11" t="s">
        <v>994</v>
      </c>
      <c r="C240" s="253"/>
      <c r="D240" s="11" t="s">
        <v>995</v>
      </c>
      <c r="E240" s="253" t="s">
        <v>870</v>
      </c>
      <c r="F240" s="345">
        <v>1</v>
      </c>
      <c r="G240" s="382">
        <v>5260.31</v>
      </c>
      <c r="H240" s="356">
        <v>29</v>
      </c>
      <c r="I240" s="367">
        <v>181.39</v>
      </c>
      <c r="J240" s="344" t="s">
        <v>739</v>
      </c>
      <c r="K240" s="343" t="s">
        <v>739</v>
      </c>
      <c r="L240" s="355" t="s">
        <v>739</v>
      </c>
      <c r="M240" s="365" t="s">
        <v>739</v>
      </c>
      <c r="N240" s="371" t="s">
        <v>739</v>
      </c>
      <c r="O240" s="366" t="s">
        <v>739</v>
      </c>
      <c r="P240" s="391" t="s">
        <v>739</v>
      </c>
      <c r="Q240" s="367" t="s">
        <v>739</v>
      </c>
      <c r="R240" s="375">
        <v>1</v>
      </c>
      <c r="S240" s="384">
        <v>5260.31</v>
      </c>
      <c r="T240" s="391">
        <v>29</v>
      </c>
      <c r="U240" s="367">
        <v>181.39</v>
      </c>
      <c r="V240" s="379" t="s">
        <v>739</v>
      </c>
      <c r="W240" s="384" t="s">
        <v>739</v>
      </c>
      <c r="X240" s="391" t="s">
        <v>739</v>
      </c>
      <c r="Y240" s="365" t="s">
        <v>739</v>
      </c>
      <c r="Z240" s="397" t="s">
        <v>739</v>
      </c>
      <c r="AA240" s="382" t="s">
        <v>739</v>
      </c>
      <c r="AB240" s="394" t="s">
        <v>739</v>
      </c>
      <c r="AC240" s="368" t="s">
        <v>739</v>
      </c>
    </row>
    <row r="241" spans="2:29" x14ac:dyDescent="0.25">
      <c r="B241" s="11" t="s">
        <v>449</v>
      </c>
      <c r="C241" s="253"/>
      <c r="D241" s="11" t="s">
        <v>450</v>
      </c>
      <c r="E241" s="253" t="s">
        <v>889</v>
      </c>
      <c r="F241" s="345">
        <v>11</v>
      </c>
      <c r="G241" s="382">
        <v>14084.999999999998</v>
      </c>
      <c r="H241" s="356">
        <v>39</v>
      </c>
      <c r="I241" s="367">
        <v>361.15</v>
      </c>
      <c r="J241" s="344" t="s">
        <v>739</v>
      </c>
      <c r="K241" s="343" t="s">
        <v>739</v>
      </c>
      <c r="L241" s="355" t="s">
        <v>739</v>
      </c>
      <c r="M241" s="365" t="s">
        <v>739</v>
      </c>
      <c r="N241" s="371">
        <v>2</v>
      </c>
      <c r="O241" s="366">
        <v>2018.4</v>
      </c>
      <c r="P241" s="391">
        <v>6</v>
      </c>
      <c r="Q241" s="367">
        <v>336.4</v>
      </c>
      <c r="R241" s="375">
        <v>6</v>
      </c>
      <c r="S241" s="384">
        <v>10432.269999999999</v>
      </c>
      <c r="T241" s="391">
        <v>29</v>
      </c>
      <c r="U241" s="367">
        <v>359.73</v>
      </c>
      <c r="V241" s="379">
        <v>3</v>
      </c>
      <c r="W241" s="384">
        <v>1634.33</v>
      </c>
      <c r="X241" s="391">
        <v>4</v>
      </c>
      <c r="Y241" s="365">
        <v>408.58</v>
      </c>
      <c r="Z241" s="397" t="s">
        <v>739</v>
      </c>
      <c r="AA241" s="382" t="s">
        <v>739</v>
      </c>
      <c r="AB241" s="394" t="s">
        <v>739</v>
      </c>
      <c r="AC241" s="368" t="s">
        <v>739</v>
      </c>
    </row>
    <row r="242" spans="2:29" x14ac:dyDescent="0.25">
      <c r="B242" s="11" t="s">
        <v>451</v>
      </c>
      <c r="C242" s="253"/>
      <c r="D242" s="11" t="s">
        <v>890</v>
      </c>
      <c r="E242" s="253" t="s">
        <v>870</v>
      </c>
      <c r="F242" s="345">
        <v>5</v>
      </c>
      <c r="G242" s="382">
        <v>10675.9</v>
      </c>
      <c r="H242" s="356">
        <v>81</v>
      </c>
      <c r="I242" s="367">
        <v>131.80000000000001</v>
      </c>
      <c r="J242" s="344">
        <v>1</v>
      </c>
      <c r="K242" s="343">
        <v>624.99</v>
      </c>
      <c r="L242" s="355">
        <v>3</v>
      </c>
      <c r="M242" s="365">
        <v>208.33</v>
      </c>
      <c r="N242" s="371">
        <v>1</v>
      </c>
      <c r="O242" s="366">
        <v>860.04</v>
      </c>
      <c r="P242" s="391">
        <v>6</v>
      </c>
      <c r="Q242" s="367">
        <v>143.34</v>
      </c>
      <c r="R242" s="375">
        <v>3</v>
      </c>
      <c r="S242" s="384">
        <v>9190.869999999999</v>
      </c>
      <c r="T242" s="391">
        <v>72</v>
      </c>
      <c r="U242" s="367">
        <v>127.65</v>
      </c>
      <c r="V242" s="379" t="s">
        <v>739</v>
      </c>
      <c r="W242" s="384" t="s">
        <v>739</v>
      </c>
      <c r="X242" s="391" t="s">
        <v>739</v>
      </c>
      <c r="Y242" s="365" t="s">
        <v>739</v>
      </c>
      <c r="Z242" s="397" t="s">
        <v>739</v>
      </c>
      <c r="AA242" s="382" t="s">
        <v>739</v>
      </c>
      <c r="AB242" s="394" t="s">
        <v>739</v>
      </c>
      <c r="AC242" s="368" t="s">
        <v>739</v>
      </c>
    </row>
    <row r="243" spans="2:29" x14ac:dyDescent="0.25">
      <c r="B243" s="11" t="s">
        <v>52</v>
      </c>
      <c r="C243" s="253"/>
      <c r="D243" s="11" t="s">
        <v>891</v>
      </c>
      <c r="E243" s="253" t="s">
        <v>870</v>
      </c>
      <c r="F243" s="345">
        <v>42</v>
      </c>
      <c r="G243" s="382">
        <v>343097.18000000005</v>
      </c>
      <c r="H243" s="356">
        <v>1747</v>
      </c>
      <c r="I243" s="367">
        <v>196.39</v>
      </c>
      <c r="J243" s="344">
        <v>3</v>
      </c>
      <c r="K243" s="343">
        <v>23681.27</v>
      </c>
      <c r="L243" s="355">
        <v>163</v>
      </c>
      <c r="M243" s="365">
        <v>145.28</v>
      </c>
      <c r="N243" s="371">
        <v>15</v>
      </c>
      <c r="O243" s="366">
        <v>63261.590000000004</v>
      </c>
      <c r="P243" s="391">
        <v>327</v>
      </c>
      <c r="Q243" s="367">
        <v>193.46</v>
      </c>
      <c r="R243" s="375">
        <v>12</v>
      </c>
      <c r="S243" s="384">
        <v>108639.02000000002</v>
      </c>
      <c r="T243" s="391">
        <v>577</v>
      </c>
      <c r="U243" s="367">
        <v>188.28</v>
      </c>
      <c r="V243" s="379">
        <v>10</v>
      </c>
      <c r="W243" s="384">
        <v>137602.31</v>
      </c>
      <c r="X243" s="391">
        <v>652</v>
      </c>
      <c r="Y243" s="365">
        <v>211.05</v>
      </c>
      <c r="Z243" s="397">
        <v>2</v>
      </c>
      <c r="AA243" s="382">
        <v>9912.99</v>
      </c>
      <c r="AB243" s="394">
        <v>28</v>
      </c>
      <c r="AC243" s="368">
        <v>354.04</v>
      </c>
    </row>
    <row r="244" spans="2:29" x14ac:dyDescent="0.25">
      <c r="B244" s="11" t="s">
        <v>456</v>
      </c>
      <c r="C244" s="253"/>
      <c r="D244" s="11" t="s">
        <v>457</v>
      </c>
      <c r="E244" s="253" t="s">
        <v>801</v>
      </c>
      <c r="F244" s="345">
        <v>3</v>
      </c>
      <c r="G244" s="382">
        <v>66775.8</v>
      </c>
      <c r="H244" s="356">
        <v>510</v>
      </c>
      <c r="I244" s="367">
        <v>130.93</v>
      </c>
      <c r="J244" s="344" t="s">
        <v>739</v>
      </c>
      <c r="K244" s="343" t="s">
        <v>739</v>
      </c>
      <c r="L244" s="355" t="s">
        <v>739</v>
      </c>
      <c r="M244" s="365" t="s">
        <v>739</v>
      </c>
      <c r="N244" s="371" t="s">
        <v>739</v>
      </c>
      <c r="O244" s="366" t="s">
        <v>739</v>
      </c>
      <c r="P244" s="391" t="s">
        <v>739</v>
      </c>
      <c r="Q244" s="367" t="s">
        <v>739</v>
      </c>
      <c r="R244" s="375">
        <v>1</v>
      </c>
      <c r="S244" s="384">
        <v>30332.400000000001</v>
      </c>
      <c r="T244" s="391">
        <v>280</v>
      </c>
      <c r="U244" s="367">
        <v>108.33</v>
      </c>
      <c r="V244" s="379">
        <v>2</v>
      </c>
      <c r="W244" s="384">
        <v>36443.4</v>
      </c>
      <c r="X244" s="391">
        <v>230</v>
      </c>
      <c r="Y244" s="365">
        <v>158.44999999999999</v>
      </c>
      <c r="Z244" s="397" t="s">
        <v>739</v>
      </c>
      <c r="AA244" s="382" t="s">
        <v>739</v>
      </c>
      <c r="AB244" s="394" t="s">
        <v>739</v>
      </c>
      <c r="AC244" s="368" t="s">
        <v>739</v>
      </c>
    </row>
    <row r="245" spans="2:29" x14ac:dyDescent="0.25">
      <c r="B245" s="11" t="s">
        <v>69</v>
      </c>
      <c r="C245" s="253"/>
      <c r="D245" s="11" t="s">
        <v>68</v>
      </c>
      <c r="E245" s="253" t="s">
        <v>801</v>
      </c>
      <c r="F245" s="345">
        <v>39</v>
      </c>
      <c r="G245" s="382">
        <v>2151718.87</v>
      </c>
      <c r="H245" s="356">
        <v>17423.47</v>
      </c>
      <c r="I245" s="367">
        <v>123.5</v>
      </c>
      <c r="J245" s="344">
        <v>8</v>
      </c>
      <c r="K245" s="343">
        <v>269175.31000000006</v>
      </c>
      <c r="L245" s="355">
        <v>1796</v>
      </c>
      <c r="M245" s="365">
        <v>149.87</v>
      </c>
      <c r="N245" s="371">
        <v>13</v>
      </c>
      <c r="O245" s="366">
        <v>718419.94000000006</v>
      </c>
      <c r="P245" s="391">
        <v>6029.7</v>
      </c>
      <c r="Q245" s="367">
        <v>119.15</v>
      </c>
      <c r="R245" s="375">
        <v>6</v>
      </c>
      <c r="S245" s="384">
        <v>432227.94</v>
      </c>
      <c r="T245" s="391">
        <v>3888</v>
      </c>
      <c r="U245" s="367">
        <v>111.17</v>
      </c>
      <c r="V245" s="379">
        <v>10</v>
      </c>
      <c r="W245" s="384">
        <v>543012.78</v>
      </c>
      <c r="X245" s="391">
        <v>4329.7700000000004</v>
      </c>
      <c r="Y245" s="365">
        <v>125.41</v>
      </c>
      <c r="Z245" s="397">
        <v>2</v>
      </c>
      <c r="AA245" s="382">
        <v>188882.9</v>
      </c>
      <c r="AB245" s="394">
        <v>1380</v>
      </c>
      <c r="AC245" s="368">
        <v>136.87</v>
      </c>
    </row>
    <row r="246" spans="2:29" x14ac:dyDescent="0.25">
      <c r="B246" s="11" t="s">
        <v>892</v>
      </c>
      <c r="C246" s="253"/>
      <c r="D246" s="11" t="s">
        <v>893</v>
      </c>
      <c r="E246" s="253" t="s">
        <v>801</v>
      </c>
      <c r="F246" s="345">
        <v>3</v>
      </c>
      <c r="G246" s="382">
        <v>98061.2</v>
      </c>
      <c r="H246" s="356">
        <v>180</v>
      </c>
      <c r="I246" s="367">
        <v>544.78</v>
      </c>
      <c r="J246" s="344" t="s">
        <v>739</v>
      </c>
      <c r="K246" s="343" t="s">
        <v>739</v>
      </c>
      <c r="L246" s="355" t="s">
        <v>739</v>
      </c>
      <c r="M246" s="365" t="s">
        <v>739</v>
      </c>
      <c r="N246" s="371">
        <v>2</v>
      </c>
      <c r="O246" s="366">
        <v>54061.2</v>
      </c>
      <c r="P246" s="391">
        <v>140</v>
      </c>
      <c r="Q246" s="367">
        <v>386.15</v>
      </c>
      <c r="R246" s="375" t="s">
        <v>739</v>
      </c>
      <c r="S246" s="384" t="s">
        <v>739</v>
      </c>
      <c r="T246" s="391" t="s">
        <v>739</v>
      </c>
      <c r="U246" s="367" t="s">
        <v>739</v>
      </c>
      <c r="V246" s="379">
        <v>1</v>
      </c>
      <c r="W246" s="384">
        <v>44000</v>
      </c>
      <c r="X246" s="391">
        <v>40</v>
      </c>
      <c r="Y246" s="365">
        <v>1100</v>
      </c>
      <c r="Z246" s="397" t="s">
        <v>739</v>
      </c>
      <c r="AA246" s="382" t="s">
        <v>739</v>
      </c>
      <c r="AB246" s="394" t="s">
        <v>739</v>
      </c>
      <c r="AC246" s="368" t="s">
        <v>739</v>
      </c>
    </row>
    <row r="247" spans="2:29" x14ac:dyDescent="0.25">
      <c r="B247" s="11" t="s">
        <v>894</v>
      </c>
      <c r="C247" s="253"/>
      <c r="D247" s="11" t="s">
        <v>895</v>
      </c>
      <c r="E247" s="253" t="s">
        <v>736</v>
      </c>
      <c r="F247" s="345">
        <v>23</v>
      </c>
      <c r="G247" s="382">
        <v>730242.47</v>
      </c>
      <c r="H247" s="356">
        <v>176</v>
      </c>
      <c r="I247" s="367">
        <v>4149.1000000000004</v>
      </c>
      <c r="J247" s="344">
        <v>4</v>
      </c>
      <c r="K247" s="343">
        <v>74496.049999999988</v>
      </c>
      <c r="L247" s="355">
        <v>15</v>
      </c>
      <c r="M247" s="365">
        <v>4966.3999999999996</v>
      </c>
      <c r="N247" s="371">
        <v>6</v>
      </c>
      <c r="O247" s="366">
        <v>138906.34999999998</v>
      </c>
      <c r="P247" s="391">
        <v>33</v>
      </c>
      <c r="Q247" s="367">
        <v>4209.28</v>
      </c>
      <c r="R247" s="375">
        <v>4</v>
      </c>
      <c r="S247" s="384">
        <v>141390.85</v>
      </c>
      <c r="T247" s="391">
        <v>37</v>
      </c>
      <c r="U247" s="367">
        <v>3821.37</v>
      </c>
      <c r="V247" s="379">
        <v>9</v>
      </c>
      <c r="W247" s="384">
        <v>375449.22</v>
      </c>
      <c r="X247" s="391">
        <v>91</v>
      </c>
      <c r="Y247" s="365">
        <v>4125.82</v>
      </c>
      <c r="Z247" s="397" t="s">
        <v>739</v>
      </c>
      <c r="AA247" s="382" t="s">
        <v>739</v>
      </c>
      <c r="AB247" s="394" t="s">
        <v>739</v>
      </c>
      <c r="AC247" s="368" t="s">
        <v>739</v>
      </c>
    </row>
    <row r="248" spans="2:29" x14ac:dyDescent="0.25">
      <c r="B248" s="11" t="s">
        <v>896</v>
      </c>
      <c r="C248" s="253"/>
      <c r="D248" s="11" t="s">
        <v>897</v>
      </c>
      <c r="E248" s="253" t="s">
        <v>801</v>
      </c>
      <c r="F248" s="345">
        <v>10</v>
      </c>
      <c r="G248" s="382">
        <v>905406.81</v>
      </c>
      <c r="H248" s="356">
        <v>13537</v>
      </c>
      <c r="I248" s="367">
        <v>66.88</v>
      </c>
      <c r="J248" s="344">
        <v>1</v>
      </c>
      <c r="K248" s="343">
        <v>13673.8</v>
      </c>
      <c r="L248" s="355">
        <v>140</v>
      </c>
      <c r="M248" s="365">
        <v>97.67</v>
      </c>
      <c r="N248" s="371">
        <v>2</v>
      </c>
      <c r="O248" s="366">
        <v>55615.74</v>
      </c>
      <c r="P248" s="391">
        <v>762</v>
      </c>
      <c r="Q248" s="367">
        <v>72.989999999999995</v>
      </c>
      <c r="R248" s="375">
        <v>3</v>
      </c>
      <c r="S248" s="384">
        <v>484927.38</v>
      </c>
      <c r="T248" s="391">
        <v>8302</v>
      </c>
      <c r="U248" s="367">
        <v>58.41</v>
      </c>
      <c r="V248" s="379">
        <v>3</v>
      </c>
      <c r="W248" s="384">
        <v>285593.09000000003</v>
      </c>
      <c r="X248" s="391">
        <v>3373</v>
      </c>
      <c r="Y248" s="365">
        <v>84.67</v>
      </c>
      <c r="Z248" s="397">
        <v>1</v>
      </c>
      <c r="AA248" s="382">
        <v>65596.800000000003</v>
      </c>
      <c r="AB248" s="394">
        <v>960</v>
      </c>
      <c r="AC248" s="368">
        <v>68.33</v>
      </c>
    </row>
    <row r="249" spans="2:29" x14ac:dyDescent="0.25">
      <c r="B249" s="11" t="s">
        <v>460</v>
      </c>
      <c r="C249" s="253"/>
      <c r="D249" s="11" t="s">
        <v>461</v>
      </c>
      <c r="E249" s="253" t="s">
        <v>801</v>
      </c>
      <c r="F249" s="345">
        <v>11</v>
      </c>
      <c r="G249" s="382">
        <v>451523.81999999995</v>
      </c>
      <c r="H249" s="356">
        <v>5042.32</v>
      </c>
      <c r="I249" s="367">
        <v>89.55</v>
      </c>
      <c r="J249" s="344">
        <v>2</v>
      </c>
      <c r="K249" s="343">
        <v>37856.759999999995</v>
      </c>
      <c r="L249" s="355">
        <v>408</v>
      </c>
      <c r="M249" s="365">
        <v>92.79</v>
      </c>
      <c r="N249" s="371">
        <v>3</v>
      </c>
      <c r="O249" s="366">
        <v>52617.799999999996</v>
      </c>
      <c r="P249" s="391">
        <v>350</v>
      </c>
      <c r="Q249" s="367">
        <v>150.34</v>
      </c>
      <c r="R249" s="375">
        <v>1</v>
      </c>
      <c r="S249" s="384">
        <v>4000</v>
      </c>
      <c r="T249" s="391">
        <v>40</v>
      </c>
      <c r="U249" s="367">
        <v>100</v>
      </c>
      <c r="V249" s="379">
        <v>3</v>
      </c>
      <c r="W249" s="384">
        <v>38734.26</v>
      </c>
      <c r="X249" s="391">
        <v>371.32</v>
      </c>
      <c r="Y249" s="365">
        <v>104.32</v>
      </c>
      <c r="Z249" s="397">
        <v>2</v>
      </c>
      <c r="AA249" s="382">
        <v>318315</v>
      </c>
      <c r="AB249" s="394">
        <v>3873</v>
      </c>
      <c r="AC249" s="368">
        <v>82.19</v>
      </c>
    </row>
    <row r="250" spans="2:29" x14ac:dyDescent="0.25">
      <c r="B250" s="11" t="s">
        <v>462</v>
      </c>
      <c r="C250" s="253"/>
      <c r="D250" s="11" t="s">
        <v>463</v>
      </c>
      <c r="E250" s="253" t="s">
        <v>870</v>
      </c>
      <c r="F250" s="345">
        <v>3</v>
      </c>
      <c r="G250" s="382">
        <v>24739.81</v>
      </c>
      <c r="H250" s="356">
        <v>303</v>
      </c>
      <c r="I250" s="367">
        <v>81.650000000000006</v>
      </c>
      <c r="J250" s="344">
        <v>1</v>
      </c>
      <c r="K250" s="343">
        <v>13392.65</v>
      </c>
      <c r="L250" s="355">
        <v>205</v>
      </c>
      <c r="M250" s="365">
        <v>65.33</v>
      </c>
      <c r="N250" s="371">
        <v>2</v>
      </c>
      <c r="O250" s="366">
        <v>11347.16</v>
      </c>
      <c r="P250" s="391">
        <v>98</v>
      </c>
      <c r="Q250" s="367">
        <v>115.79</v>
      </c>
      <c r="R250" s="375" t="s">
        <v>739</v>
      </c>
      <c r="S250" s="384" t="s">
        <v>739</v>
      </c>
      <c r="T250" s="391" t="s">
        <v>739</v>
      </c>
      <c r="U250" s="367" t="s">
        <v>739</v>
      </c>
      <c r="V250" s="379" t="s">
        <v>739</v>
      </c>
      <c r="W250" s="384" t="s">
        <v>739</v>
      </c>
      <c r="X250" s="391" t="s">
        <v>739</v>
      </c>
      <c r="Y250" s="365" t="s">
        <v>739</v>
      </c>
      <c r="Z250" s="397" t="s">
        <v>739</v>
      </c>
      <c r="AA250" s="382" t="s">
        <v>739</v>
      </c>
      <c r="AB250" s="394" t="s">
        <v>739</v>
      </c>
      <c r="AC250" s="368" t="s">
        <v>739</v>
      </c>
    </row>
    <row r="251" spans="2:29" x14ac:dyDescent="0.25">
      <c r="B251" s="11" t="s">
        <v>67</v>
      </c>
      <c r="C251" s="253"/>
      <c r="D251" s="11" t="s">
        <v>66</v>
      </c>
      <c r="E251" s="253" t="s">
        <v>801</v>
      </c>
      <c r="F251" s="345">
        <v>48</v>
      </c>
      <c r="G251" s="382">
        <v>824305.83000000007</v>
      </c>
      <c r="H251" s="356">
        <v>40394.28</v>
      </c>
      <c r="I251" s="367">
        <v>20.41</v>
      </c>
      <c r="J251" s="344">
        <v>8</v>
      </c>
      <c r="K251" s="343">
        <v>87802.390000000014</v>
      </c>
      <c r="L251" s="355">
        <v>3337</v>
      </c>
      <c r="M251" s="365">
        <v>26.31</v>
      </c>
      <c r="N251" s="371">
        <v>16</v>
      </c>
      <c r="O251" s="366">
        <v>302653.74</v>
      </c>
      <c r="P251" s="391">
        <v>15651.7</v>
      </c>
      <c r="Q251" s="367">
        <v>19.34</v>
      </c>
      <c r="R251" s="375">
        <v>10</v>
      </c>
      <c r="S251" s="384">
        <v>188490.50000000003</v>
      </c>
      <c r="T251" s="391">
        <v>8369</v>
      </c>
      <c r="U251" s="367">
        <v>22.52</v>
      </c>
      <c r="V251" s="379">
        <v>12</v>
      </c>
      <c r="W251" s="384">
        <v>212103.45</v>
      </c>
      <c r="X251" s="391">
        <v>11661.58</v>
      </c>
      <c r="Y251" s="365">
        <v>18.190000000000001</v>
      </c>
      <c r="Z251" s="397">
        <v>2</v>
      </c>
      <c r="AA251" s="382">
        <v>33255.75</v>
      </c>
      <c r="AB251" s="394">
        <v>1375</v>
      </c>
      <c r="AC251" s="368">
        <v>24.19</v>
      </c>
    </row>
    <row r="252" spans="2:29" x14ac:dyDescent="0.25">
      <c r="B252" s="11" t="s">
        <v>70</v>
      </c>
      <c r="C252" s="253"/>
      <c r="D252" s="11" t="s">
        <v>898</v>
      </c>
      <c r="E252" s="253" t="s">
        <v>870</v>
      </c>
      <c r="F252" s="345">
        <v>60</v>
      </c>
      <c r="G252" s="382">
        <v>763933.13000000012</v>
      </c>
      <c r="H252" s="356">
        <v>11574</v>
      </c>
      <c r="I252" s="367">
        <v>66</v>
      </c>
      <c r="J252" s="344">
        <v>7</v>
      </c>
      <c r="K252" s="343">
        <v>89211.72</v>
      </c>
      <c r="L252" s="355">
        <v>1289</v>
      </c>
      <c r="M252" s="365">
        <v>69.209999999999994</v>
      </c>
      <c r="N252" s="371">
        <v>18</v>
      </c>
      <c r="O252" s="366">
        <v>222947.40000000002</v>
      </c>
      <c r="P252" s="391">
        <v>3165</v>
      </c>
      <c r="Q252" s="367">
        <v>70.44</v>
      </c>
      <c r="R252" s="375">
        <v>14</v>
      </c>
      <c r="S252" s="384">
        <v>107482.33000000002</v>
      </c>
      <c r="T252" s="391">
        <v>1541</v>
      </c>
      <c r="U252" s="367">
        <v>69.75</v>
      </c>
      <c r="V252" s="379">
        <v>16</v>
      </c>
      <c r="W252" s="384">
        <v>266826.59999999998</v>
      </c>
      <c r="X252" s="391">
        <v>4469</v>
      </c>
      <c r="Y252" s="365">
        <v>59.71</v>
      </c>
      <c r="Z252" s="397">
        <v>4</v>
      </c>
      <c r="AA252" s="382">
        <v>42000.28</v>
      </c>
      <c r="AB252" s="394">
        <v>550</v>
      </c>
      <c r="AC252" s="368">
        <v>76.36</v>
      </c>
    </row>
    <row r="253" spans="2:29" x14ac:dyDescent="0.25">
      <c r="B253" s="11" t="s">
        <v>73</v>
      </c>
      <c r="C253" s="253"/>
      <c r="D253" s="11" t="s">
        <v>72</v>
      </c>
      <c r="E253" s="253" t="s">
        <v>801</v>
      </c>
      <c r="F253" s="345">
        <v>22</v>
      </c>
      <c r="G253" s="382">
        <v>633846.39999999991</v>
      </c>
      <c r="H253" s="356">
        <v>37215</v>
      </c>
      <c r="I253" s="367">
        <v>17.03</v>
      </c>
      <c r="J253" s="344">
        <v>1</v>
      </c>
      <c r="K253" s="343">
        <v>27929.75</v>
      </c>
      <c r="L253" s="355">
        <v>1175</v>
      </c>
      <c r="M253" s="365">
        <v>23.77</v>
      </c>
      <c r="N253" s="371">
        <v>6</v>
      </c>
      <c r="O253" s="366">
        <v>94640.5</v>
      </c>
      <c r="P253" s="391">
        <v>5570</v>
      </c>
      <c r="Q253" s="367">
        <v>16.989999999999998</v>
      </c>
      <c r="R253" s="375">
        <v>11</v>
      </c>
      <c r="S253" s="384">
        <v>418690</v>
      </c>
      <c r="T253" s="391">
        <v>24650</v>
      </c>
      <c r="U253" s="367">
        <v>16.989999999999998</v>
      </c>
      <c r="V253" s="379">
        <v>3</v>
      </c>
      <c r="W253" s="384">
        <v>49221.149999999994</v>
      </c>
      <c r="X253" s="391">
        <v>3370</v>
      </c>
      <c r="Y253" s="365">
        <v>14.61</v>
      </c>
      <c r="Z253" s="397">
        <v>1</v>
      </c>
      <c r="AA253" s="382">
        <v>43365</v>
      </c>
      <c r="AB253" s="394">
        <v>2450</v>
      </c>
      <c r="AC253" s="368">
        <v>17.7</v>
      </c>
    </row>
    <row r="254" spans="2:29" x14ac:dyDescent="0.25">
      <c r="B254" s="11" t="s">
        <v>77</v>
      </c>
      <c r="C254" s="253"/>
      <c r="D254" s="11" t="s">
        <v>76</v>
      </c>
      <c r="E254" s="253" t="s">
        <v>801</v>
      </c>
      <c r="F254" s="345">
        <v>27</v>
      </c>
      <c r="G254" s="382">
        <v>855307.25000000012</v>
      </c>
      <c r="H254" s="356">
        <v>50737</v>
      </c>
      <c r="I254" s="367">
        <v>16.86</v>
      </c>
      <c r="J254" s="344">
        <v>1</v>
      </c>
      <c r="K254" s="343">
        <v>31696.950000000004</v>
      </c>
      <c r="L254" s="355">
        <v>1555</v>
      </c>
      <c r="M254" s="365">
        <v>20.38</v>
      </c>
      <c r="N254" s="371">
        <v>7</v>
      </c>
      <c r="O254" s="366">
        <v>80190.45</v>
      </c>
      <c r="P254" s="391">
        <v>6717</v>
      </c>
      <c r="Q254" s="367">
        <v>11.94</v>
      </c>
      <c r="R254" s="375">
        <v>14</v>
      </c>
      <c r="S254" s="384">
        <v>466696.85</v>
      </c>
      <c r="T254" s="391">
        <v>31560</v>
      </c>
      <c r="U254" s="367">
        <v>14.79</v>
      </c>
      <c r="V254" s="379">
        <v>4</v>
      </c>
      <c r="W254" s="384">
        <v>58310.650000000009</v>
      </c>
      <c r="X254" s="391">
        <v>4705</v>
      </c>
      <c r="Y254" s="365">
        <v>12.39</v>
      </c>
      <c r="Z254" s="397">
        <v>1</v>
      </c>
      <c r="AA254" s="382">
        <v>218412.34999999998</v>
      </c>
      <c r="AB254" s="394">
        <v>6200</v>
      </c>
      <c r="AC254" s="368">
        <v>35.229999999999997</v>
      </c>
    </row>
    <row r="255" spans="2:29" x14ac:dyDescent="0.25">
      <c r="B255" s="11" t="s">
        <v>464</v>
      </c>
      <c r="C255" s="253"/>
      <c r="D255" s="11" t="s">
        <v>465</v>
      </c>
      <c r="E255" s="253" t="s">
        <v>736</v>
      </c>
      <c r="F255" s="345">
        <v>4</v>
      </c>
      <c r="G255" s="382">
        <v>36884.020000000004</v>
      </c>
      <c r="H255" s="356">
        <v>92</v>
      </c>
      <c r="I255" s="367">
        <v>400.91</v>
      </c>
      <c r="J255" s="344">
        <v>1</v>
      </c>
      <c r="K255" s="343">
        <v>4528.5600000000004</v>
      </c>
      <c r="L255" s="355">
        <v>6</v>
      </c>
      <c r="M255" s="365">
        <v>754.76</v>
      </c>
      <c r="N255" s="371" t="s">
        <v>739</v>
      </c>
      <c r="O255" s="366" t="s">
        <v>739</v>
      </c>
      <c r="P255" s="391" t="s">
        <v>739</v>
      </c>
      <c r="Q255" s="367" t="s">
        <v>739</v>
      </c>
      <c r="R255" s="375">
        <v>2</v>
      </c>
      <c r="S255" s="384">
        <v>25775.46</v>
      </c>
      <c r="T255" s="391">
        <v>76</v>
      </c>
      <c r="U255" s="367">
        <v>339.15</v>
      </c>
      <c r="V255" s="379">
        <v>1</v>
      </c>
      <c r="W255" s="384">
        <v>6580</v>
      </c>
      <c r="X255" s="391">
        <v>10</v>
      </c>
      <c r="Y255" s="365">
        <v>658</v>
      </c>
      <c r="Z255" s="397" t="s">
        <v>739</v>
      </c>
      <c r="AA255" s="382" t="s">
        <v>739</v>
      </c>
      <c r="AB255" s="394" t="s">
        <v>739</v>
      </c>
      <c r="AC255" s="368" t="s">
        <v>739</v>
      </c>
    </row>
    <row r="256" spans="2:29" x14ac:dyDescent="0.25">
      <c r="B256" s="11" t="s">
        <v>466</v>
      </c>
      <c r="C256" s="253"/>
      <c r="D256" s="11" t="s">
        <v>756</v>
      </c>
      <c r="E256" s="253" t="s">
        <v>736</v>
      </c>
      <c r="F256" s="345">
        <v>8</v>
      </c>
      <c r="G256" s="382">
        <v>26321.589999999997</v>
      </c>
      <c r="H256" s="356">
        <v>81</v>
      </c>
      <c r="I256" s="367">
        <v>324.95999999999998</v>
      </c>
      <c r="J256" s="344" t="s">
        <v>739</v>
      </c>
      <c r="K256" s="343" t="s">
        <v>739</v>
      </c>
      <c r="L256" s="355" t="s">
        <v>739</v>
      </c>
      <c r="M256" s="365" t="s">
        <v>739</v>
      </c>
      <c r="N256" s="371">
        <v>1</v>
      </c>
      <c r="O256" s="366">
        <v>633.32000000000005</v>
      </c>
      <c r="P256" s="391">
        <v>4</v>
      </c>
      <c r="Q256" s="367">
        <v>158.33000000000001</v>
      </c>
      <c r="R256" s="375">
        <v>6</v>
      </c>
      <c r="S256" s="384">
        <v>17468.509999999998</v>
      </c>
      <c r="T256" s="391">
        <v>65</v>
      </c>
      <c r="U256" s="367">
        <v>268.75</v>
      </c>
      <c r="V256" s="379">
        <v>1</v>
      </c>
      <c r="W256" s="384">
        <v>8219.76</v>
      </c>
      <c r="X256" s="391">
        <v>12</v>
      </c>
      <c r="Y256" s="365">
        <v>684.98</v>
      </c>
      <c r="Z256" s="397" t="s">
        <v>739</v>
      </c>
      <c r="AA256" s="382" t="s">
        <v>739</v>
      </c>
      <c r="AB256" s="394" t="s">
        <v>739</v>
      </c>
      <c r="AC256" s="368" t="s">
        <v>739</v>
      </c>
    </row>
    <row r="257" spans="2:29" x14ac:dyDescent="0.25">
      <c r="B257" s="11" t="s">
        <v>467</v>
      </c>
      <c r="C257" s="253"/>
      <c r="D257" s="11" t="s">
        <v>899</v>
      </c>
      <c r="E257" s="253" t="s">
        <v>736</v>
      </c>
      <c r="F257" s="345">
        <v>11</v>
      </c>
      <c r="G257" s="382">
        <v>613039.22</v>
      </c>
      <c r="H257" s="356">
        <v>260</v>
      </c>
      <c r="I257" s="367">
        <v>2357.84</v>
      </c>
      <c r="J257" s="344" t="s">
        <v>739</v>
      </c>
      <c r="K257" s="343" t="s">
        <v>739</v>
      </c>
      <c r="L257" s="355" t="s">
        <v>739</v>
      </c>
      <c r="M257" s="365" t="s">
        <v>739</v>
      </c>
      <c r="N257" s="371">
        <v>4</v>
      </c>
      <c r="O257" s="366">
        <v>77196.350000000006</v>
      </c>
      <c r="P257" s="391">
        <v>30</v>
      </c>
      <c r="Q257" s="367">
        <v>2573.21</v>
      </c>
      <c r="R257" s="375">
        <v>7</v>
      </c>
      <c r="S257" s="384">
        <v>535842.87</v>
      </c>
      <c r="T257" s="391">
        <v>230</v>
      </c>
      <c r="U257" s="367">
        <v>2329.75</v>
      </c>
      <c r="V257" s="379" t="s">
        <v>739</v>
      </c>
      <c r="W257" s="384" t="s">
        <v>739</v>
      </c>
      <c r="X257" s="391" t="s">
        <v>739</v>
      </c>
      <c r="Y257" s="365" t="s">
        <v>739</v>
      </c>
      <c r="Z257" s="397" t="s">
        <v>739</v>
      </c>
      <c r="AA257" s="382" t="s">
        <v>739</v>
      </c>
      <c r="AB257" s="394" t="s">
        <v>739</v>
      </c>
      <c r="AC257" s="368" t="s">
        <v>739</v>
      </c>
    </row>
    <row r="258" spans="2:29" x14ac:dyDescent="0.25">
      <c r="B258" s="11" t="s">
        <v>900</v>
      </c>
      <c r="C258" s="253"/>
      <c r="D258" s="11" t="s">
        <v>901</v>
      </c>
      <c r="E258" s="253" t="s">
        <v>736</v>
      </c>
      <c r="F258" s="345">
        <v>12</v>
      </c>
      <c r="G258" s="382">
        <v>521977.91000000003</v>
      </c>
      <c r="H258" s="356">
        <v>228</v>
      </c>
      <c r="I258" s="367">
        <v>2289.38</v>
      </c>
      <c r="J258" s="344">
        <v>1</v>
      </c>
      <c r="K258" s="343">
        <v>31633.279999999999</v>
      </c>
      <c r="L258" s="355">
        <v>14</v>
      </c>
      <c r="M258" s="365">
        <v>2259.52</v>
      </c>
      <c r="N258" s="371">
        <v>2</v>
      </c>
      <c r="O258" s="366">
        <v>81948.77</v>
      </c>
      <c r="P258" s="391">
        <v>35</v>
      </c>
      <c r="Q258" s="367">
        <v>2341.39</v>
      </c>
      <c r="R258" s="375">
        <v>6</v>
      </c>
      <c r="S258" s="384">
        <v>267534.96000000002</v>
      </c>
      <c r="T258" s="391">
        <v>120</v>
      </c>
      <c r="U258" s="367">
        <v>2229.46</v>
      </c>
      <c r="V258" s="379">
        <v>3</v>
      </c>
      <c r="W258" s="384">
        <v>140860.9</v>
      </c>
      <c r="X258" s="391">
        <v>59</v>
      </c>
      <c r="Y258" s="365">
        <v>2387.4699999999998</v>
      </c>
      <c r="Z258" s="397" t="s">
        <v>739</v>
      </c>
      <c r="AA258" s="382" t="s">
        <v>739</v>
      </c>
      <c r="AB258" s="394" t="s">
        <v>739</v>
      </c>
      <c r="AC258" s="368" t="s">
        <v>739</v>
      </c>
    </row>
    <row r="259" spans="2:29" x14ac:dyDescent="0.25">
      <c r="B259" s="11" t="s">
        <v>469</v>
      </c>
      <c r="C259" s="253"/>
      <c r="D259" s="11" t="s">
        <v>470</v>
      </c>
      <c r="E259" s="253" t="s">
        <v>736</v>
      </c>
      <c r="F259" s="345">
        <v>24</v>
      </c>
      <c r="G259" s="382">
        <v>1749843.02</v>
      </c>
      <c r="H259" s="356">
        <v>485</v>
      </c>
      <c r="I259" s="367">
        <v>3607.92</v>
      </c>
      <c r="J259" s="344">
        <v>1</v>
      </c>
      <c r="K259" s="343">
        <v>28829.919999999998</v>
      </c>
      <c r="L259" s="355">
        <v>8</v>
      </c>
      <c r="M259" s="365">
        <v>3603.74</v>
      </c>
      <c r="N259" s="371">
        <v>5</v>
      </c>
      <c r="O259" s="366">
        <v>199361.03999999998</v>
      </c>
      <c r="P259" s="391">
        <v>59</v>
      </c>
      <c r="Q259" s="367">
        <v>3379</v>
      </c>
      <c r="R259" s="375">
        <v>12</v>
      </c>
      <c r="S259" s="384">
        <v>1326712.22</v>
      </c>
      <c r="T259" s="391">
        <v>349</v>
      </c>
      <c r="U259" s="367">
        <v>3801.47</v>
      </c>
      <c r="V259" s="379">
        <v>5</v>
      </c>
      <c r="W259" s="384">
        <v>141193.24000000002</v>
      </c>
      <c r="X259" s="391">
        <v>49</v>
      </c>
      <c r="Y259" s="365">
        <v>2881.49</v>
      </c>
      <c r="Z259" s="397">
        <v>1</v>
      </c>
      <c r="AA259" s="382">
        <v>53746.6</v>
      </c>
      <c r="AB259" s="394">
        <v>20</v>
      </c>
      <c r="AC259" s="368">
        <v>2687.33</v>
      </c>
    </row>
    <row r="260" spans="2:29" x14ac:dyDescent="0.25">
      <c r="B260" s="11" t="s">
        <v>79</v>
      </c>
      <c r="C260" s="253"/>
      <c r="D260" s="11" t="s">
        <v>78</v>
      </c>
      <c r="E260" s="253" t="s">
        <v>902</v>
      </c>
      <c r="F260" s="345">
        <v>3</v>
      </c>
      <c r="G260" s="382">
        <v>10611.12</v>
      </c>
      <c r="H260" s="356">
        <v>18</v>
      </c>
      <c r="I260" s="367">
        <v>589.51</v>
      </c>
      <c r="J260" s="344">
        <v>1</v>
      </c>
      <c r="K260" s="343">
        <v>3714.48</v>
      </c>
      <c r="L260" s="355">
        <v>6</v>
      </c>
      <c r="M260" s="365">
        <v>619.08000000000004</v>
      </c>
      <c r="N260" s="371">
        <v>1</v>
      </c>
      <c r="O260" s="366">
        <v>1923.34</v>
      </c>
      <c r="P260" s="391">
        <v>2</v>
      </c>
      <c r="Q260" s="367">
        <v>961.67</v>
      </c>
      <c r="R260" s="375" t="s">
        <v>739</v>
      </c>
      <c r="S260" s="384" t="s">
        <v>739</v>
      </c>
      <c r="T260" s="391" t="s">
        <v>739</v>
      </c>
      <c r="U260" s="367" t="s">
        <v>739</v>
      </c>
      <c r="V260" s="379">
        <v>1</v>
      </c>
      <c r="W260" s="384">
        <v>4973.3</v>
      </c>
      <c r="X260" s="391">
        <v>10</v>
      </c>
      <c r="Y260" s="365">
        <v>497.33</v>
      </c>
      <c r="Z260" s="397" t="s">
        <v>739</v>
      </c>
      <c r="AA260" s="382" t="s">
        <v>739</v>
      </c>
      <c r="AB260" s="394" t="s">
        <v>739</v>
      </c>
      <c r="AC260" s="368" t="s">
        <v>739</v>
      </c>
    </row>
    <row r="261" spans="2:29" x14ac:dyDescent="0.25">
      <c r="B261" s="11" t="s">
        <v>471</v>
      </c>
      <c r="C261" s="253"/>
      <c r="D261" s="11" t="s">
        <v>472</v>
      </c>
      <c r="E261" s="253" t="s">
        <v>736</v>
      </c>
      <c r="F261" s="345">
        <v>15</v>
      </c>
      <c r="G261" s="382">
        <v>230949.90999999997</v>
      </c>
      <c r="H261" s="356">
        <v>25</v>
      </c>
      <c r="I261" s="367">
        <v>9238</v>
      </c>
      <c r="J261" s="344">
        <v>1</v>
      </c>
      <c r="K261" s="343">
        <v>10961.89</v>
      </c>
      <c r="L261" s="355">
        <v>1</v>
      </c>
      <c r="M261" s="365">
        <v>10961.89</v>
      </c>
      <c r="N261" s="371">
        <v>4</v>
      </c>
      <c r="O261" s="366">
        <v>49397.33</v>
      </c>
      <c r="P261" s="391">
        <v>4</v>
      </c>
      <c r="Q261" s="367">
        <v>12349.33</v>
      </c>
      <c r="R261" s="375">
        <v>8</v>
      </c>
      <c r="S261" s="384">
        <v>148457.35999999999</v>
      </c>
      <c r="T261" s="391">
        <v>17</v>
      </c>
      <c r="U261" s="367">
        <v>8732.7900000000009</v>
      </c>
      <c r="V261" s="379">
        <v>2</v>
      </c>
      <c r="W261" s="384">
        <v>22133.33</v>
      </c>
      <c r="X261" s="391">
        <v>3</v>
      </c>
      <c r="Y261" s="365">
        <v>7377.78</v>
      </c>
      <c r="Z261" s="397" t="s">
        <v>739</v>
      </c>
      <c r="AA261" s="382" t="s">
        <v>739</v>
      </c>
      <c r="AB261" s="394" t="s">
        <v>739</v>
      </c>
      <c r="AC261" s="368" t="s">
        <v>739</v>
      </c>
    </row>
    <row r="262" spans="2:29" x14ac:dyDescent="0.25">
      <c r="B262" s="11" t="s">
        <v>949</v>
      </c>
      <c r="C262" s="253"/>
      <c r="D262" s="11" t="s">
        <v>950</v>
      </c>
      <c r="E262" s="253" t="s">
        <v>863</v>
      </c>
      <c r="F262" s="345">
        <v>7</v>
      </c>
      <c r="G262" s="382">
        <v>41952.399999999994</v>
      </c>
      <c r="H262" s="356">
        <v>19</v>
      </c>
      <c r="I262" s="367">
        <v>2208.02</v>
      </c>
      <c r="J262" s="344"/>
      <c r="K262" s="343"/>
      <c r="L262" s="355"/>
      <c r="M262" s="365"/>
      <c r="N262" s="371"/>
      <c r="O262" s="366"/>
      <c r="P262" s="391"/>
      <c r="Q262" s="367"/>
      <c r="R262" s="375">
        <v>5</v>
      </c>
      <c r="S262" s="384">
        <v>22696</v>
      </c>
      <c r="T262" s="391">
        <v>13</v>
      </c>
      <c r="U262" s="367">
        <v>1745.85</v>
      </c>
      <c r="V262" s="379" t="s">
        <v>739</v>
      </c>
      <c r="W262" s="384" t="s">
        <v>739</v>
      </c>
      <c r="X262" s="391" t="s">
        <v>739</v>
      </c>
      <c r="Y262" s="365" t="s">
        <v>739</v>
      </c>
      <c r="Z262" s="397">
        <v>2</v>
      </c>
      <c r="AA262" s="382">
        <v>19256.400000000001</v>
      </c>
      <c r="AB262" s="394">
        <v>6</v>
      </c>
      <c r="AC262" s="368">
        <v>3209.4</v>
      </c>
    </row>
    <row r="263" spans="2:29" x14ac:dyDescent="0.25">
      <c r="B263" s="11" t="s">
        <v>473</v>
      </c>
      <c r="C263" s="253"/>
      <c r="D263" s="11" t="s">
        <v>951</v>
      </c>
      <c r="E263" s="253" t="s">
        <v>796</v>
      </c>
      <c r="F263" s="345">
        <v>1</v>
      </c>
      <c r="G263" s="382">
        <v>98787</v>
      </c>
      <c r="H263" s="356">
        <v>3900</v>
      </c>
      <c r="I263" s="367">
        <v>25.33</v>
      </c>
      <c r="J263" s="344"/>
      <c r="K263" s="343"/>
      <c r="L263" s="355"/>
      <c r="M263" s="365"/>
      <c r="N263" s="371"/>
      <c r="O263" s="366"/>
      <c r="P263" s="391"/>
      <c r="Q263" s="367"/>
      <c r="R263" s="375" t="s">
        <v>739</v>
      </c>
      <c r="S263" s="384" t="s">
        <v>739</v>
      </c>
      <c r="T263" s="391" t="s">
        <v>739</v>
      </c>
      <c r="U263" s="367" t="s">
        <v>739</v>
      </c>
      <c r="V263" s="379">
        <v>1</v>
      </c>
      <c r="W263" s="384">
        <v>98787</v>
      </c>
      <c r="X263" s="391">
        <v>3900</v>
      </c>
      <c r="Y263" s="365">
        <v>25.33</v>
      </c>
      <c r="Z263" s="397"/>
      <c r="AA263" s="382"/>
      <c r="AB263" s="394"/>
      <c r="AC263" s="368"/>
    </row>
    <row r="264" spans="2:29" x14ac:dyDescent="0.25">
      <c r="B264" s="11" t="s">
        <v>475</v>
      </c>
      <c r="C264" s="253"/>
      <c r="D264" s="11" t="s">
        <v>952</v>
      </c>
      <c r="E264" s="253" t="s">
        <v>801</v>
      </c>
      <c r="F264" s="345">
        <v>2</v>
      </c>
      <c r="G264" s="382">
        <v>40507</v>
      </c>
      <c r="H264" s="356">
        <v>2100</v>
      </c>
      <c r="I264" s="367">
        <v>19.29</v>
      </c>
      <c r="J264" s="344"/>
      <c r="K264" s="343"/>
      <c r="L264" s="355"/>
      <c r="M264" s="365"/>
      <c r="N264" s="371"/>
      <c r="O264" s="366"/>
      <c r="P264" s="391"/>
      <c r="Q264" s="367"/>
      <c r="R264" s="375" t="s">
        <v>739</v>
      </c>
      <c r="S264" s="384" t="s">
        <v>739</v>
      </c>
      <c r="T264" s="391" t="s">
        <v>739</v>
      </c>
      <c r="U264" s="367" t="s">
        <v>739</v>
      </c>
      <c r="V264" s="379">
        <v>2</v>
      </c>
      <c r="W264" s="384">
        <v>40507</v>
      </c>
      <c r="X264" s="391">
        <v>2100</v>
      </c>
      <c r="Y264" s="365">
        <v>19.29</v>
      </c>
      <c r="Z264" s="397"/>
      <c r="AA264" s="382"/>
      <c r="AB264" s="394"/>
      <c r="AC264" s="368"/>
    </row>
    <row r="265" spans="2:29" x14ac:dyDescent="0.25">
      <c r="B265" s="11" t="s">
        <v>477</v>
      </c>
      <c r="C265" s="253"/>
      <c r="D265" s="11" t="s">
        <v>953</v>
      </c>
      <c r="E265" s="253" t="s">
        <v>797</v>
      </c>
      <c r="F265" s="345">
        <v>2</v>
      </c>
      <c r="G265" s="382">
        <v>54297.75</v>
      </c>
      <c r="H265" s="356">
        <v>1395</v>
      </c>
      <c r="I265" s="367">
        <v>38.92</v>
      </c>
      <c r="J265" s="344"/>
      <c r="K265" s="343"/>
      <c r="L265" s="355"/>
      <c r="M265" s="365"/>
      <c r="N265" s="371"/>
      <c r="O265" s="366"/>
      <c r="P265" s="391"/>
      <c r="Q265" s="367"/>
      <c r="R265" s="375" t="s">
        <v>739</v>
      </c>
      <c r="S265" s="384" t="s">
        <v>739</v>
      </c>
      <c r="T265" s="391" t="s">
        <v>739</v>
      </c>
      <c r="U265" s="367" t="s">
        <v>739</v>
      </c>
      <c r="V265" s="379">
        <v>2</v>
      </c>
      <c r="W265" s="384">
        <v>54297.75</v>
      </c>
      <c r="X265" s="391">
        <v>1395</v>
      </c>
      <c r="Y265" s="365">
        <v>38.92</v>
      </c>
      <c r="Z265" s="397"/>
      <c r="AA265" s="382"/>
      <c r="AB265" s="394"/>
      <c r="AC265" s="368"/>
    </row>
    <row r="266" spans="2:29" x14ac:dyDescent="0.25">
      <c r="B266" s="11" t="s">
        <v>954</v>
      </c>
      <c r="C266" s="253"/>
      <c r="D266" s="11" t="s">
        <v>955</v>
      </c>
      <c r="E266" s="253" t="s">
        <v>736</v>
      </c>
      <c r="F266" s="345">
        <v>1</v>
      </c>
      <c r="G266" s="382">
        <v>5306.68</v>
      </c>
      <c r="H266" s="356">
        <v>4</v>
      </c>
      <c r="I266" s="367">
        <v>1326.67</v>
      </c>
      <c r="J266" s="344"/>
      <c r="K266" s="343"/>
      <c r="L266" s="355"/>
      <c r="M266" s="365"/>
      <c r="N266" s="371"/>
      <c r="O266" s="366"/>
      <c r="P266" s="391"/>
      <c r="Q266" s="367"/>
      <c r="R266" s="375" t="s">
        <v>739</v>
      </c>
      <c r="S266" s="384" t="s">
        <v>739</v>
      </c>
      <c r="T266" s="391" t="s">
        <v>739</v>
      </c>
      <c r="U266" s="367" t="s">
        <v>739</v>
      </c>
      <c r="V266" s="379">
        <v>1</v>
      </c>
      <c r="W266" s="384">
        <v>5306.68</v>
      </c>
      <c r="X266" s="391">
        <v>4</v>
      </c>
      <c r="Y266" s="365">
        <v>1326.67</v>
      </c>
      <c r="Z266" s="397"/>
      <c r="AA266" s="382"/>
      <c r="AB266" s="394"/>
      <c r="AC266" s="368"/>
    </row>
    <row r="267" spans="2:29" x14ac:dyDescent="0.25">
      <c r="B267" s="11" t="s">
        <v>479</v>
      </c>
      <c r="C267" s="253"/>
      <c r="D267" s="11" t="s">
        <v>956</v>
      </c>
      <c r="E267" s="253" t="s">
        <v>736</v>
      </c>
      <c r="F267" s="345">
        <v>1</v>
      </c>
      <c r="G267" s="382">
        <v>6689.97</v>
      </c>
      <c r="H267" s="356">
        <v>9</v>
      </c>
      <c r="I267" s="367">
        <v>743.33</v>
      </c>
      <c r="J267" s="344"/>
      <c r="K267" s="343"/>
      <c r="L267" s="355"/>
      <c r="M267" s="365"/>
      <c r="N267" s="371"/>
      <c r="O267" s="366"/>
      <c r="P267" s="391"/>
      <c r="Q267" s="367"/>
      <c r="R267" s="375" t="s">
        <v>739</v>
      </c>
      <c r="S267" s="384" t="s">
        <v>739</v>
      </c>
      <c r="T267" s="391" t="s">
        <v>739</v>
      </c>
      <c r="U267" s="367" t="s">
        <v>739</v>
      </c>
      <c r="V267" s="379">
        <v>1</v>
      </c>
      <c r="W267" s="384">
        <v>6689.97</v>
      </c>
      <c r="X267" s="391">
        <v>9</v>
      </c>
      <c r="Y267" s="365">
        <v>743.33</v>
      </c>
      <c r="Z267" s="397"/>
      <c r="AA267" s="382"/>
      <c r="AB267" s="394"/>
      <c r="AC267" s="368"/>
    </row>
    <row r="268" spans="2:29" x14ac:dyDescent="0.25">
      <c r="B268" s="11" t="s">
        <v>481</v>
      </c>
      <c r="C268" s="253"/>
      <c r="D268" s="11" t="s">
        <v>957</v>
      </c>
      <c r="E268" s="253" t="s">
        <v>801</v>
      </c>
      <c r="F268" s="345">
        <v>1</v>
      </c>
      <c r="G268" s="382">
        <v>1100</v>
      </c>
      <c r="H268" s="356">
        <v>20</v>
      </c>
      <c r="I268" s="367">
        <v>55</v>
      </c>
      <c r="J268" s="344"/>
      <c r="K268" s="343"/>
      <c r="L268" s="355"/>
      <c r="M268" s="365"/>
      <c r="N268" s="371"/>
      <c r="O268" s="366"/>
      <c r="P268" s="391"/>
      <c r="Q268" s="367"/>
      <c r="R268" s="375" t="s">
        <v>739</v>
      </c>
      <c r="S268" s="384" t="s">
        <v>739</v>
      </c>
      <c r="T268" s="391" t="s">
        <v>739</v>
      </c>
      <c r="U268" s="367" t="s">
        <v>739</v>
      </c>
      <c r="V268" s="379">
        <v>1</v>
      </c>
      <c r="W268" s="384">
        <v>1100</v>
      </c>
      <c r="X268" s="391">
        <v>20</v>
      </c>
      <c r="Y268" s="365">
        <v>55</v>
      </c>
      <c r="Z268" s="397"/>
      <c r="AA268" s="382"/>
      <c r="AB268" s="394"/>
      <c r="AC268" s="368"/>
    </row>
    <row r="269" spans="2:29" x14ac:dyDescent="0.25">
      <c r="B269" s="11" t="s">
        <v>483</v>
      </c>
      <c r="C269" s="253"/>
      <c r="D269" s="11" t="s">
        <v>958</v>
      </c>
      <c r="E269" s="253" t="s">
        <v>801</v>
      </c>
      <c r="F269" s="345">
        <v>2</v>
      </c>
      <c r="G269" s="382">
        <v>103781.2</v>
      </c>
      <c r="H269" s="356">
        <v>875</v>
      </c>
      <c r="I269" s="367">
        <v>118.61</v>
      </c>
      <c r="J269" s="344">
        <v>1</v>
      </c>
      <c r="K269" s="343">
        <v>23183.8</v>
      </c>
      <c r="L269" s="355">
        <v>95</v>
      </c>
      <c r="M269" s="365">
        <v>244.04</v>
      </c>
      <c r="N269" s="371" t="s">
        <v>739</v>
      </c>
      <c r="O269" s="366"/>
      <c r="P269" s="391"/>
      <c r="Q269" s="367"/>
      <c r="R269" s="375" t="s">
        <v>739</v>
      </c>
      <c r="S269" s="384" t="s">
        <v>739</v>
      </c>
      <c r="T269" s="391" t="s">
        <v>739</v>
      </c>
      <c r="U269" s="367" t="s">
        <v>739</v>
      </c>
      <c r="V269" s="379">
        <v>1</v>
      </c>
      <c r="W269" s="384">
        <v>80597.399999999994</v>
      </c>
      <c r="X269" s="391">
        <v>780</v>
      </c>
      <c r="Y269" s="365">
        <v>103.33</v>
      </c>
      <c r="Z269" s="397"/>
      <c r="AA269" s="382"/>
      <c r="AB269" s="394"/>
      <c r="AC269" s="368"/>
    </row>
    <row r="270" spans="2:29" x14ac:dyDescent="0.25">
      <c r="B270" s="11" t="s">
        <v>485</v>
      </c>
      <c r="C270" s="253"/>
      <c r="D270" s="11" t="s">
        <v>959</v>
      </c>
      <c r="E270" s="253" t="s">
        <v>801</v>
      </c>
      <c r="F270" s="345">
        <v>1</v>
      </c>
      <c r="G270" s="382">
        <v>35292.25</v>
      </c>
      <c r="H270" s="356">
        <v>175</v>
      </c>
      <c r="I270" s="367">
        <v>201.67</v>
      </c>
      <c r="J270" s="344"/>
      <c r="K270" s="343"/>
      <c r="L270" s="355"/>
      <c r="M270" s="365"/>
      <c r="N270" s="371" t="s">
        <v>739</v>
      </c>
      <c r="O270" s="366"/>
      <c r="P270" s="391"/>
      <c r="Q270" s="367"/>
      <c r="R270" s="375" t="s">
        <v>739</v>
      </c>
      <c r="S270" s="384" t="s">
        <v>739</v>
      </c>
      <c r="T270" s="391" t="s">
        <v>739</v>
      </c>
      <c r="U270" s="367" t="s">
        <v>739</v>
      </c>
      <c r="V270" s="379">
        <v>1</v>
      </c>
      <c r="W270" s="384">
        <v>35292.25</v>
      </c>
      <c r="X270" s="391">
        <v>175</v>
      </c>
      <c r="Y270" s="365">
        <v>201.67</v>
      </c>
      <c r="Z270" s="397"/>
      <c r="AA270" s="382"/>
      <c r="AB270" s="394"/>
      <c r="AC270" s="368"/>
    </row>
    <row r="271" spans="2:29" x14ac:dyDescent="0.25">
      <c r="B271" s="11" t="s">
        <v>487</v>
      </c>
      <c r="C271" s="253"/>
      <c r="D271" s="11" t="s">
        <v>960</v>
      </c>
      <c r="E271" s="253" t="s">
        <v>801</v>
      </c>
      <c r="F271" s="345">
        <v>1</v>
      </c>
      <c r="G271" s="382">
        <v>26143.7</v>
      </c>
      <c r="H271" s="356">
        <v>110</v>
      </c>
      <c r="I271" s="367">
        <v>237.67</v>
      </c>
      <c r="J271" s="344"/>
      <c r="K271" s="343"/>
      <c r="L271" s="355"/>
      <c r="M271" s="365"/>
      <c r="N271" s="371" t="s">
        <v>739</v>
      </c>
      <c r="O271" s="366"/>
      <c r="P271" s="391"/>
      <c r="Q271" s="367"/>
      <c r="R271" s="375" t="s">
        <v>739</v>
      </c>
      <c r="S271" s="384" t="s">
        <v>739</v>
      </c>
      <c r="T271" s="391" t="s">
        <v>739</v>
      </c>
      <c r="U271" s="367" t="s">
        <v>739</v>
      </c>
      <c r="V271" s="379">
        <v>1</v>
      </c>
      <c r="W271" s="384">
        <v>26143.7</v>
      </c>
      <c r="X271" s="391">
        <v>110</v>
      </c>
      <c r="Y271" s="365">
        <v>237.67</v>
      </c>
      <c r="Z271" s="397"/>
      <c r="AA271" s="382"/>
      <c r="AB271" s="394"/>
      <c r="AC271" s="368"/>
    </row>
    <row r="272" spans="2:29" x14ac:dyDescent="0.25">
      <c r="B272" s="11" t="s">
        <v>489</v>
      </c>
      <c r="C272" s="253"/>
      <c r="D272" s="11" t="s">
        <v>961</v>
      </c>
      <c r="E272" s="253" t="s">
        <v>801</v>
      </c>
      <c r="F272" s="345">
        <v>3</v>
      </c>
      <c r="G272" s="382">
        <v>99348.57</v>
      </c>
      <c r="H272" s="356">
        <v>1051</v>
      </c>
      <c r="I272" s="367">
        <v>94.53</v>
      </c>
      <c r="J272" s="344"/>
      <c r="K272" s="343"/>
      <c r="L272" s="355"/>
      <c r="M272" s="365"/>
      <c r="N272" s="371">
        <v>1</v>
      </c>
      <c r="O272" s="366">
        <v>7147.57</v>
      </c>
      <c r="P272" s="391">
        <v>71</v>
      </c>
      <c r="Q272" s="367">
        <v>100.67</v>
      </c>
      <c r="R272" s="375" t="s">
        <v>739</v>
      </c>
      <c r="S272" s="384" t="s">
        <v>739</v>
      </c>
      <c r="T272" s="391" t="s">
        <v>739</v>
      </c>
      <c r="U272" s="367" t="s">
        <v>739</v>
      </c>
      <c r="V272" s="379">
        <v>2</v>
      </c>
      <c r="W272" s="384">
        <v>92201</v>
      </c>
      <c r="X272" s="391">
        <v>980</v>
      </c>
      <c r="Y272" s="365">
        <v>94.08</v>
      </c>
      <c r="Z272" s="397"/>
      <c r="AA272" s="382"/>
      <c r="AB272" s="394"/>
      <c r="AC272" s="368"/>
    </row>
    <row r="273" spans="2:29" x14ac:dyDescent="0.25">
      <c r="B273" s="11" t="s">
        <v>491</v>
      </c>
      <c r="C273" s="253"/>
      <c r="D273" s="11" t="s">
        <v>962</v>
      </c>
      <c r="E273" s="253" t="s">
        <v>801</v>
      </c>
      <c r="F273" s="345">
        <v>5</v>
      </c>
      <c r="G273" s="382">
        <v>251775.4</v>
      </c>
      <c r="H273" s="356">
        <v>2695</v>
      </c>
      <c r="I273" s="367">
        <v>93.42</v>
      </c>
      <c r="J273" s="344">
        <v>1</v>
      </c>
      <c r="K273" s="343">
        <v>11000</v>
      </c>
      <c r="L273" s="355">
        <v>50</v>
      </c>
      <c r="M273" s="365">
        <v>220</v>
      </c>
      <c r="N273" s="371" t="s">
        <v>739</v>
      </c>
      <c r="O273" s="366" t="s">
        <v>739</v>
      </c>
      <c r="P273" s="391" t="s">
        <v>739</v>
      </c>
      <c r="Q273" s="367" t="s">
        <v>739</v>
      </c>
      <c r="R273" s="375" t="s">
        <v>739</v>
      </c>
      <c r="S273" s="384" t="s">
        <v>739</v>
      </c>
      <c r="T273" s="391" t="s">
        <v>739</v>
      </c>
      <c r="U273" s="367" t="s">
        <v>739</v>
      </c>
      <c r="V273" s="379">
        <v>4</v>
      </c>
      <c r="W273" s="384">
        <v>240775.4</v>
      </c>
      <c r="X273" s="391">
        <v>2645</v>
      </c>
      <c r="Y273" s="365">
        <v>91.03</v>
      </c>
      <c r="Z273" s="397"/>
      <c r="AA273" s="382"/>
      <c r="AB273" s="394"/>
      <c r="AC273" s="368"/>
    </row>
    <row r="274" spans="2:29" x14ac:dyDescent="0.25">
      <c r="B274" s="11" t="s">
        <v>963</v>
      </c>
      <c r="C274" s="253"/>
      <c r="D274" s="11" t="s">
        <v>964</v>
      </c>
      <c r="E274" s="253" t="s">
        <v>801</v>
      </c>
      <c r="F274" s="345">
        <v>2</v>
      </c>
      <c r="G274" s="382">
        <v>20626</v>
      </c>
      <c r="H274" s="356">
        <v>220</v>
      </c>
      <c r="I274" s="367">
        <v>93.75</v>
      </c>
      <c r="J274" s="344"/>
      <c r="K274" s="343"/>
      <c r="L274" s="355"/>
      <c r="M274" s="365"/>
      <c r="N274" s="371" t="s">
        <v>739</v>
      </c>
      <c r="O274" s="366" t="s">
        <v>739</v>
      </c>
      <c r="P274" s="391" t="s">
        <v>739</v>
      </c>
      <c r="Q274" s="367" t="s">
        <v>739</v>
      </c>
      <c r="R274" s="375" t="s">
        <v>739</v>
      </c>
      <c r="S274" s="384" t="s">
        <v>739</v>
      </c>
      <c r="T274" s="391" t="s">
        <v>739</v>
      </c>
      <c r="U274" s="367" t="s">
        <v>739</v>
      </c>
      <c r="V274" s="379">
        <v>2</v>
      </c>
      <c r="W274" s="384">
        <v>20626</v>
      </c>
      <c r="X274" s="391">
        <v>220</v>
      </c>
      <c r="Y274" s="365">
        <v>93.75</v>
      </c>
      <c r="Z274" s="397"/>
      <c r="AA274" s="382"/>
      <c r="AB274" s="394"/>
      <c r="AC274" s="368"/>
    </row>
    <row r="275" spans="2:29" x14ac:dyDescent="0.25">
      <c r="B275" s="11" t="s">
        <v>493</v>
      </c>
      <c r="C275" s="253"/>
      <c r="D275" s="11" t="s">
        <v>965</v>
      </c>
      <c r="E275" s="253" t="s">
        <v>797</v>
      </c>
      <c r="F275" s="345">
        <v>1</v>
      </c>
      <c r="G275" s="382">
        <v>10545.15</v>
      </c>
      <c r="H275" s="356">
        <v>105</v>
      </c>
      <c r="I275" s="367">
        <v>100.43</v>
      </c>
      <c r="J275" s="344"/>
      <c r="K275" s="343"/>
      <c r="L275" s="355"/>
      <c r="M275" s="365"/>
      <c r="N275" s="371" t="s">
        <v>739</v>
      </c>
      <c r="O275" s="366" t="s">
        <v>739</v>
      </c>
      <c r="P275" s="391" t="s">
        <v>739</v>
      </c>
      <c r="Q275" s="367" t="s">
        <v>739</v>
      </c>
      <c r="R275" s="375" t="s">
        <v>739</v>
      </c>
      <c r="S275" s="384" t="s">
        <v>739</v>
      </c>
      <c r="T275" s="391" t="s">
        <v>739</v>
      </c>
      <c r="U275" s="367" t="s">
        <v>739</v>
      </c>
      <c r="V275" s="379">
        <v>1</v>
      </c>
      <c r="W275" s="384">
        <v>10545.15</v>
      </c>
      <c r="X275" s="391">
        <v>105</v>
      </c>
      <c r="Y275" s="365">
        <v>100.43</v>
      </c>
      <c r="Z275" s="397"/>
      <c r="AA275" s="382"/>
      <c r="AB275" s="394"/>
      <c r="AC275" s="368"/>
    </row>
    <row r="276" spans="2:29" x14ac:dyDescent="0.25">
      <c r="B276" s="11" t="s">
        <v>495</v>
      </c>
      <c r="C276" s="253"/>
      <c r="D276" s="11" t="s">
        <v>496</v>
      </c>
      <c r="E276" s="253" t="s">
        <v>797</v>
      </c>
      <c r="F276" s="345">
        <v>2</v>
      </c>
      <c r="G276" s="382">
        <v>51399.439999999995</v>
      </c>
      <c r="H276" s="356">
        <v>206.1</v>
      </c>
      <c r="I276" s="367">
        <v>249.39</v>
      </c>
      <c r="J276" s="344"/>
      <c r="K276" s="343"/>
      <c r="L276" s="355"/>
      <c r="M276" s="365"/>
      <c r="N276" s="371">
        <v>1</v>
      </c>
      <c r="O276" s="366">
        <v>11122.99</v>
      </c>
      <c r="P276" s="391">
        <v>97</v>
      </c>
      <c r="Q276" s="367">
        <v>114.67</v>
      </c>
      <c r="R276" s="375" t="s">
        <v>739</v>
      </c>
      <c r="S276" s="384" t="s">
        <v>739</v>
      </c>
      <c r="T276" s="391" t="s">
        <v>739</v>
      </c>
      <c r="U276" s="367" t="s">
        <v>739</v>
      </c>
      <c r="V276" s="379">
        <v>1</v>
      </c>
      <c r="W276" s="384">
        <v>40276.449999999997</v>
      </c>
      <c r="X276" s="391">
        <v>109.1</v>
      </c>
      <c r="Y276" s="365">
        <v>369.17</v>
      </c>
      <c r="Z276" s="397"/>
      <c r="AA276" s="382"/>
      <c r="AB276" s="394"/>
      <c r="AC276" s="368"/>
    </row>
    <row r="277" spans="2:29" x14ac:dyDescent="0.25">
      <c r="B277" s="11" t="s">
        <v>499</v>
      </c>
      <c r="C277" s="253"/>
      <c r="D277" s="11" t="s">
        <v>500</v>
      </c>
      <c r="E277" s="253" t="s">
        <v>801</v>
      </c>
      <c r="F277" s="345">
        <v>3</v>
      </c>
      <c r="G277" s="382">
        <v>21796.639999999999</v>
      </c>
      <c r="H277" s="356">
        <v>90</v>
      </c>
      <c r="I277" s="367">
        <v>242.18</v>
      </c>
      <c r="J277" s="344"/>
      <c r="K277" s="343"/>
      <c r="L277" s="355"/>
      <c r="M277" s="365"/>
      <c r="N277" s="371" t="s">
        <v>739</v>
      </c>
      <c r="O277" s="366" t="s">
        <v>739</v>
      </c>
      <c r="P277" s="391" t="s">
        <v>739</v>
      </c>
      <c r="Q277" s="367" t="s">
        <v>739</v>
      </c>
      <c r="R277" s="375" t="s">
        <v>739</v>
      </c>
      <c r="S277" s="384" t="s">
        <v>739</v>
      </c>
      <c r="T277" s="391" t="s">
        <v>739</v>
      </c>
      <c r="U277" s="367" t="s">
        <v>739</v>
      </c>
      <c r="V277" s="379">
        <v>3</v>
      </c>
      <c r="W277" s="384">
        <v>21796.639999999999</v>
      </c>
      <c r="X277" s="391">
        <v>90</v>
      </c>
      <c r="Y277" s="365">
        <v>242.18</v>
      </c>
      <c r="Z277" s="397"/>
      <c r="AA277" s="382"/>
      <c r="AB277" s="394"/>
      <c r="AC277" s="368"/>
    </row>
    <row r="278" spans="2:29" x14ac:dyDescent="0.25">
      <c r="B278" s="11" t="s">
        <v>501</v>
      </c>
      <c r="C278" s="253"/>
      <c r="D278" s="11" t="s">
        <v>502</v>
      </c>
      <c r="E278" s="253" t="s">
        <v>797</v>
      </c>
      <c r="F278" s="345">
        <v>1</v>
      </c>
      <c r="G278" s="382">
        <v>52566.8</v>
      </c>
      <c r="H278" s="356">
        <v>440</v>
      </c>
      <c r="I278" s="367">
        <v>119.47</v>
      </c>
      <c r="J278" s="344"/>
      <c r="K278" s="343"/>
      <c r="L278" s="355"/>
      <c r="M278" s="365"/>
      <c r="N278" s="371" t="s">
        <v>739</v>
      </c>
      <c r="O278" s="366" t="s">
        <v>739</v>
      </c>
      <c r="P278" s="391" t="s">
        <v>739</v>
      </c>
      <c r="Q278" s="367" t="s">
        <v>739</v>
      </c>
      <c r="R278" s="375" t="s">
        <v>739</v>
      </c>
      <c r="S278" s="384" t="s">
        <v>739</v>
      </c>
      <c r="T278" s="391" t="s">
        <v>739</v>
      </c>
      <c r="U278" s="367" t="s">
        <v>739</v>
      </c>
      <c r="V278" s="379">
        <v>1</v>
      </c>
      <c r="W278" s="384">
        <v>52566.8</v>
      </c>
      <c r="X278" s="391">
        <v>440</v>
      </c>
      <c r="Y278" s="365">
        <v>119.47</v>
      </c>
      <c r="Z278" s="397"/>
      <c r="AA278" s="382"/>
      <c r="AB278" s="394"/>
      <c r="AC278" s="368"/>
    </row>
    <row r="279" spans="2:29" x14ac:dyDescent="0.25">
      <c r="B279" s="11" t="s">
        <v>507</v>
      </c>
      <c r="C279" s="253"/>
      <c r="D279" s="11" t="s">
        <v>508</v>
      </c>
      <c r="E279" s="253" t="s">
        <v>797</v>
      </c>
      <c r="F279" s="345">
        <v>1</v>
      </c>
      <c r="G279" s="382">
        <v>178636</v>
      </c>
      <c r="H279" s="356">
        <v>2840</v>
      </c>
      <c r="I279" s="367">
        <v>62.9</v>
      </c>
      <c r="J279" s="344"/>
      <c r="K279" s="343"/>
      <c r="L279" s="355"/>
      <c r="M279" s="365"/>
      <c r="N279" s="371" t="s">
        <v>739</v>
      </c>
      <c r="O279" s="366" t="s">
        <v>739</v>
      </c>
      <c r="P279" s="391" t="s">
        <v>739</v>
      </c>
      <c r="Q279" s="367" t="s">
        <v>739</v>
      </c>
      <c r="R279" s="375" t="s">
        <v>739</v>
      </c>
      <c r="S279" s="384" t="s">
        <v>739</v>
      </c>
      <c r="T279" s="391" t="s">
        <v>739</v>
      </c>
      <c r="U279" s="367" t="s">
        <v>739</v>
      </c>
      <c r="V279" s="379">
        <v>1</v>
      </c>
      <c r="W279" s="384">
        <v>178636</v>
      </c>
      <c r="X279" s="391">
        <v>2840</v>
      </c>
      <c r="Y279" s="365">
        <v>62.9</v>
      </c>
      <c r="Z279" s="397"/>
      <c r="AA279" s="382"/>
      <c r="AB279" s="394"/>
      <c r="AC279" s="368"/>
    </row>
    <row r="280" spans="2:29" x14ac:dyDescent="0.25">
      <c r="B280" s="11" t="s">
        <v>903</v>
      </c>
      <c r="C280" s="253"/>
      <c r="D280" s="11" t="s">
        <v>904</v>
      </c>
      <c r="E280" s="253" t="s">
        <v>797</v>
      </c>
      <c r="F280" s="345">
        <v>2</v>
      </c>
      <c r="G280" s="382">
        <v>3981990</v>
      </c>
      <c r="H280" s="356">
        <v>199500</v>
      </c>
      <c r="I280" s="367">
        <v>19.96</v>
      </c>
      <c r="J280" s="344"/>
      <c r="K280" s="343"/>
      <c r="L280" s="355"/>
      <c r="M280" s="365"/>
      <c r="N280" s="371">
        <v>2</v>
      </c>
      <c r="O280" s="366">
        <v>3981990</v>
      </c>
      <c r="P280" s="391">
        <v>199500</v>
      </c>
      <c r="Q280" s="367">
        <v>19.96</v>
      </c>
      <c r="R280" s="375" t="s">
        <v>739</v>
      </c>
      <c r="S280" s="384" t="s">
        <v>739</v>
      </c>
      <c r="T280" s="391" t="s">
        <v>739</v>
      </c>
      <c r="U280" s="367" t="s">
        <v>739</v>
      </c>
      <c r="V280" s="379" t="s">
        <v>739</v>
      </c>
      <c r="W280" s="384" t="s">
        <v>739</v>
      </c>
      <c r="X280" s="391" t="s">
        <v>739</v>
      </c>
      <c r="Y280" s="365" t="s">
        <v>739</v>
      </c>
      <c r="Z280" s="397"/>
      <c r="AA280" s="382"/>
      <c r="AB280" s="394"/>
      <c r="AC280" s="368"/>
    </row>
    <row r="281" spans="2:29" x14ac:dyDescent="0.25">
      <c r="B281" s="11" t="s">
        <v>966</v>
      </c>
      <c r="C281" s="253"/>
      <c r="D281" s="11" t="s">
        <v>967</v>
      </c>
      <c r="E281" s="253" t="s">
        <v>797</v>
      </c>
      <c r="F281" s="345">
        <v>2</v>
      </c>
      <c r="G281" s="382">
        <v>1936266</v>
      </c>
      <c r="H281" s="356">
        <v>157420</v>
      </c>
      <c r="I281" s="367">
        <v>12.3</v>
      </c>
      <c r="J281" s="344"/>
      <c r="K281" s="343"/>
      <c r="L281" s="355"/>
      <c r="M281" s="365"/>
      <c r="N281" s="371" t="s">
        <v>739</v>
      </c>
      <c r="O281" s="366" t="s">
        <v>739</v>
      </c>
      <c r="P281" s="391" t="s">
        <v>739</v>
      </c>
      <c r="Q281" s="367" t="s">
        <v>739</v>
      </c>
      <c r="R281" s="375">
        <v>2</v>
      </c>
      <c r="S281" s="384">
        <v>1936266</v>
      </c>
      <c r="T281" s="391">
        <v>157420</v>
      </c>
      <c r="U281" s="367">
        <v>12.3</v>
      </c>
      <c r="V281" s="379" t="s">
        <v>739</v>
      </c>
      <c r="W281" s="384" t="s">
        <v>739</v>
      </c>
      <c r="X281" s="391" t="s">
        <v>739</v>
      </c>
      <c r="Y281" s="365" t="s">
        <v>739</v>
      </c>
      <c r="Z281" s="397"/>
      <c r="AA281" s="382"/>
      <c r="AB281" s="394"/>
      <c r="AC281" s="368"/>
    </row>
    <row r="282" spans="2:29" ht="15.75" thickBot="1" x14ac:dyDescent="0.3">
      <c r="B282" s="11" t="s">
        <v>29</v>
      </c>
      <c r="C282" s="253"/>
      <c r="D282" s="11" t="s">
        <v>968</v>
      </c>
      <c r="E282" s="253" t="s">
        <v>801</v>
      </c>
      <c r="F282" s="408">
        <v>48</v>
      </c>
      <c r="G282" s="409">
        <v>1389455.7500000002</v>
      </c>
      <c r="H282" s="410">
        <v>214184</v>
      </c>
      <c r="I282" s="411">
        <v>6.49</v>
      </c>
      <c r="J282" s="412">
        <v>7</v>
      </c>
      <c r="K282" s="413">
        <v>180102.72999999998</v>
      </c>
      <c r="L282" s="414">
        <v>30406</v>
      </c>
      <c r="M282" s="415">
        <v>5.92</v>
      </c>
      <c r="N282" s="416">
        <v>14</v>
      </c>
      <c r="O282" s="417">
        <v>177034.05000000002</v>
      </c>
      <c r="P282" s="418">
        <v>20752</v>
      </c>
      <c r="Q282" s="411">
        <v>8.5299999999999994</v>
      </c>
      <c r="R282" s="419">
        <v>13</v>
      </c>
      <c r="S282" s="420">
        <v>405285.62</v>
      </c>
      <c r="T282" s="418">
        <v>51066</v>
      </c>
      <c r="U282" s="411">
        <v>7.94</v>
      </c>
      <c r="V282" s="421">
        <v>11</v>
      </c>
      <c r="W282" s="420">
        <v>572794.65</v>
      </c>
      <c r="X282" s="418">
        <v>107405</v>
      </c>
      <c r="Y282" s="415">
        <v>5.33</v>
      </c>
      <c r="Z282" s="422">
        <v>3</v>
      </c>
      <c r="AA282" s="409">
        <v>54238.700000000004</v>
      </c>
      <c r="AB282" s="423">
        <v>4555</v>
      </c>
      <c r="AC282" s="424">
        <v>11.91</v>
      </c>
    </row>
    <row r="283" spans="2:29" ht="4.1500000000000004" customHeight="1" x14ac:dyDescent="0.25"/>
  </sheetData>
  <mergeCells count="6">
    <mergeCell ref="Z1:AC3"/>
    <mergeCell ref="F1:I3"/>
    <mergeCell ref="J1:M3"/>
    <mergeCell ref="N1:Q3"/>
    <mergeCell ref="R1:U3"/>
    <mergeCell ref="V1:Y3"/>
  </mergeCells>
  <conditionalFormatting sqref="B283:C1048576 B205:C274 B1:C196">
    <cfRule type="containsText" dxfId="95" priority="87" operator="containsText" text="Q99">
      <formula>NOT(ISERROR(SEARCH("Q99",B1)))</formula>
    </cfRule>
    <cfRule type="cellIs" dxfId="94" priority="88" operator="equal">
      <formula>"G235"</formula>
    </cfRule>
    <cfRule type="cellIs" dxfId="93" priority="89" operator="equal">
      <formula>"G225"</formula>
    </cfRule>
  </conditionalFormatting>
  <conditionalFormatting sqref="B198:C202">
    <cfRule type="containsText" dxfId="92" priority="81" operator="containsText" text="Q99">
      <formula>NOT(ISERROR(SEARCH("Q99",B198)))</formula>
    </cfRule>
    <cfRule type="cellIs" dxfId="91" priority="82" operator="equal">
      <formula>"G235"</formula>
    </cfRule>
    <cfRule type="cellIs" dxfId="90" priority="83" operator="equal">
      <formula>"G225"</formula>
    </cfRule>
  </conditionalFormatting>
  <conditionalFormatting sqref="B198:C202">
    <cfRule type="containsText" dxfId="89" priority="78" operator="containsText" text="Q99">
      <formula>NOT(ISERROR(SEARCH("Q99",B198)))</formula>
    </cfRule>
    <cfRule type="cellIs" dxfId="88" priority="79" operator="equal">
      <formula>"G235"</formula>
    </cfRule>
    <cfRule type="cellIs" dxfId="87" priority="80" operator="equal">
      <formula>"G225"</formula>
    </cfRule>
  </conditionalFormatting>
  <conditionalFormatting sqref="B197:C197">
    <cfRule type="containsText" dxfId="86" priority="75" operator="containsText" text="Q99">
      <formula>NOT(ISERROR(SEARCH("Q99",B197)))</formula>
    </cfRule>
    <cfRule type="cellIs" dxfId="85" priority="76" operator="equal">
      <formula>"G235"</formula>
    </cfRule>
    <cfRule type="cellIs" dxfId="84" priority="77" operator="equal">
      <formula>"G225"</formula>
    </cfRule>
  </conditionalFormatting>
  <conditionalFormatting sqref="B197:C197">
    <cfRule type="containsText" dxfId="83" priority="72" operator="containsText" text="Q99">
      <formula>NOT(ISERROR(SEARCH("Q99",B197)))</formula>
    </cfRule>
    <cfRule type="cellIs" dxfId="82" priority="73" operator="equal">
      <formula>"G235"</formula>
    </cfRule>
    <cfRule type="cellIs" dxfId="81" priority="74" operator="equal">
      <formula>"G225"</formula>
    </cfRule>
  </conditionalFormatting>
  <conditionalFormatting sqref="B218:C221">
    <cfRule type="containsText" dxfId="80" priority="69" operator="containsText" text="Q99">
      <formula>NOT(ISERROR(SEARCH("Q99",B218)))</formula>
    </cfRule>
    <cfRule type="cellIs" dxfId="79" priority="70" operator="equal">
      <formula>"G235"</formula>
    </cfRule>
    <cfRule type="cellIs" dxfId="78" priority="71" operator="equal">
      <formula>"G225"</formula>
    </cfRule>
  </conditionalFormatting>
  <conditionalFormatting sqref="B203:C203">
    <cfRule type="containsText" dxfId="77" priority="45" operator="containsText" text="Q99">
      <formula>NOT(ISERROR(SEARCH("Q99",B203)))</formula>
    </cfRule>
    <cfRule type="cellIs" dxfId="76" priority="46" operator="equal">
      <formula>"G235"</formula>
    </cfRule>
    <cfRule type="cellIs" dxfId="75" priority="47" operator="equal">
      <formula>"G225"</formula>
    </cfRule>
  </conditionalFormatting>
  <conditionalFormatting sqref="B204:C204">
    <cfRule type="containsText" dxfId="74" priority="48" operator="containsText" text="Q99">
      <formula>NOT(ISERROR(SEARCH("Q99",B204)))</formula>
    </cfRule>
    <cfRule type="cellIs" dxfId="73" priority="49" operator="equal">
      <formula>"G235"</formula>
    </cfRule>
    <cfRule type="cellIs" dxfId="72" priority="50" operator="equal">
      <formula>"G225"</formula>
    </cfRule>
  </conditionalFormatting>
  <conditionalFormatting sqref="B277:C281">
    <cfRule type="containsText" dxfId="71" priority="24" operator="containsText" text="Q99">
      <formula>NOT(ISERROR(SEARCH("Q99",B277)))</formula>
    </cfRule>
    <cfRule type="cellIs" dxfId="70" priority="25" operator="equal">
      <formula>"G235"</formula>
    </cfRule>
    <cfRule type="cellIs" dxfId="69" priority="26" operator="equal">
      <formula>"G225"</formula>
    </cfRule>
  </conditionalFormatting>
  <conditionalFormatting sqref="B277:C281">
    <cfRule type="containsText" dxfId="68" priority="21" operator="containsText" text="Q99">
      <formula>NOT(ISERROR(SEARCH("Q99",B277)))</formula>
    </cfRule>
    <cfRule type="cellIs" dxfId="67" priority="22" operator="equal">
      <formula>"G235"</formula>
    </cfRule>
    <cfRule type="cellIs" dxfId="66" priority="23" operator="equal">
      <formula>"G225"</formula>
    </cfRule>
  </conditionalFormatting>
  <conditionalFormatting sqref="B282:C282">
    <cfRule type="containsText" dxfId="65" priority="18" operator="containsText" text="Q99">
      <formula>NOT(ISERROR(SEARCH("Q99",B282)))</formula>
    </cfRule>
    <cfRule type="cellIs" dxfId="64" priority="19" operator="equal">
      <formula>"G235"</formula>
    </cfRule>
    <cfRule type="cellIs" dxfId="63" priority="20" operator="equal">
      <formula>"G225"</formula>
    </cfRule>
  </conditionalFormatting>
  <conditionalFormatting sqref="B282:C282">
    <cfRule type="containsText" dxfId="62" priority="15" operator="containsText" text="Q99">
      <formula>NOT(ISERROR(SEARCH("Q99",B282)))</formula>
    </cfRule>
    <cfRule type="cellIs" dxfId="61" priority="16" operator="equal">
      <formula>"G235"</formula>
    </cfRule>
    <cfRule type="cellIs" dxfId="60" priority="17" operator="equal">
      <formula>"G225"</formula>
    </cfRule>
  </conditionalFormatting>
  <conditionalFormatting sqref="B276:C276">
    <cfRule type="containsText" dxfId="59" priority="12" operator="containsText" text="Q99">
      <formula>NOT(ISERROR(SEARCH("Q99",B276)))</formula>
    </cfRule>
    <cfRule type="cellIs" dxfId="58" priority="13" operator="equal">
      <formula>"G235"</formula>
    </cfRule>
    <cfRule type="cellIs" dxfId="57" priority="14" operator="equal">
      <formula>"G225"</formula>
    </cfRule>
  </conditionalFormatting>
  <conditionalFormatting sqref="B276:C276">
    <cfRule type="containsText" dxfId="56" priority="9" operator="containsText" text="Q99">
      <formula>NOT(ISERROR(SEARCH("Q99",B276)))</formula>
    </cfRule>
    <cfRule type="cellIs" dxfId="55" priority="10" operator="equal">
      <formula>"G235"</formula>
    </cfRule>
    <cfRule type="cellIs" dxfId="54" priority="11" operator="equal">
      <formula>"G225"</formula>
    </cfRule>
  </conditionalFormatting>
  <conditionalFormatting sqref="B275:C275">
    <cfRule type="containsText" dxfId="53" priority="6" operator="containsText" text="Q99">
      <formula>NOT(ISERROR(SEARCH("Q99",B275)))</formula>
    </cfRule>
    <cfRule type="cellIs" dxfId="52" priority="7" operator="equal">
      <formula>"G235"</formula>
    </cfRule>
    <cfRule type="cellIs" dxfId="51" priority="8" operator="equal">
      <formula>"G225"</formula>
    </cfRule>
  </conditionalFormatting>
  <conditionalFormatting sqref="B275:C275">
    <cfRule type="containsText" dxfId="50" priority="3" operator="containsText" text="Q99">
      <formula>NOT(ISERROR(SEARCH("Q99",B275)))</formula>
    </cfRule>
    <cfRule type="cellIs" dxfId="49" priority="4" operator="equal">
      <formula>"G235"</formula>
    </cfRule>
    <cfRule type="cellIs" dxfId="48" priority="5" operator="equal">
      <formula>"G225"</formula>
    </cfRule>
  </conditionalFormatting>
  <pageMargins left="0.7" right="0.7" top="1" bottom="0.75" header="0.3" footer="0.3"/>
  <pageSetup paperSize="17" scale="70" orientation="portrait" r:id="rId1"/>
  <headerFooter>
    <oddHeader>&amp;L&amp;G&amp;C&amp;26&amp;A</oddHeader>
  </headerFooter>
  <rowBreaks count="2" manualBreakCount="2">
    <brk id="98" max="28" man="1"/>
    <brk id="194" max="28"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3"/>
  <sheetViews>
    <sheetView view="pageBreakPreview" zoomScale="85" zoomScaleNormal="100" zoomScaleSheetLayoutView="85" workbookViewId="0">
      <pane xSplit="2" ySplit="4" topLeftCell="C5" activePane="bottomRight" state="frozen"/>
      <selection pane="topRight" activeCell="C1" sqref="C1"/>
      <selection pane="bottomLeft" activeCell="A5" sqref="A5"/>
      <selection pane="bottomRight" activeCell="C5" sqref="C5"/>
    </sheetView>
  </sheetViews>
  <sheetFormatPr defaultRowHeight="15" outlineLevelCol="1" x14ac:dyDescent="0.25"/>
  <cols>
    <col min="1" max="1" width="0.7109375" customWidth="1"/>
    <col min="2" max="2" width="6.5703125" bestFit="1" customWidth="1"/>
    <col min="3" max="3" width="44.42578125" style="258" customWidth="1"/>
    <col min="4" max="4" width="6.7109375" style="1" customWidth="1"/>
    <col min="5" max="5" width="4.7109375" style="227" customWidth="1" outlineLevel="1"/>
    <col min="6" max="6" width="11.42578125" customWidth="1" outlineLevel="1"/>
    <col min="7" max="7" width="11" customWidth="1" outlineLevel="1"/>
    <col min="8" max="8" width="10.28515625" style="229" customWidth="1"/>
    <col min="9" max="9" width="10.7109375" style="230" hidden="1" customWidth="1" outlineLevel="1"/>
    <col min="10" max="10" width="13" style="229" hidden="1" customWidth="1" outlineLevel="1"/>
    <col min="11" max="11" width="11.28515625" style="229" hidden="1" customWidth="1" outlineLevel="1"/>
    <col min="12" max="12" width="11.7109375" style="229" customWidth="1" collapsed="1"/>
    <col min="13" max="13" width="10.7109375" style="230" hidden="1" customWidth="1" outlineLevel="1"/>
    <col min="14" max="14" width="13" style="229" hidden="1" customWidth="1" outlineLevel="1"/>
    <col min="15" max="15" width="11.28515625" style="229" hidden="1" customWidth="1" outlineLevel="1"/>
    <col min="16" max="16" width="10.7109375" style="229" customWidth="1" collapsed="1"/>
    <col min="17" max="17" width="10.7109375" style="230" hidden="1" customWidth="1" outlineLevel="1"/>
    <col min="18" max="18" width="13.42578125" style="229" hidden="1" customWidth="1" outlineLevel="1"/>
    <col min="19" max="19" width="11.28515625" style="229" hidden="1" customWidth="1" outlineLevel="1"/>
    <col min="20" max="20" width="13.28515625" style="229" customWidth="1" collapsed="1"/>
    <col min="21" max="21" width="10.7109375" style="230" hidden="1" customWidth="1" outlineLevel="1"/>
    <col min="22" max="22" width="13.42578125" style="229" hidden="1" customWidth="1" outlineLevel="1"/>
    <col min="23" max="23" width="11.28515625" style="229" hidden="1" customWidth="1" outlineLevel="1"/>
    <col min="24" max="24" width="11.7109375" style="229" customWidth="1" collapsed="1"/>
    <col min="25" max="25" width="6.7109375" style="227" hidden="1" customWidth="1" outlineLevel="1"/>
    <col min="26" max="26" width="10.85546875" hidden="1" customWidth="1" outlineLevel="1"/>
    <col min="27" max="27" width="8.85546875" hidden="1" customWidth="1" outlineLevel="1"/>
    <col min="28" max="28" width="12.42578125" customWidth="1" collapsed="1"/>
  </cols>
  <sheetData>
    <row r="1" spans="1:29" x14ac:dyDescent="0.25">
      <c r="A1" s="240"/>
      <c r="B1" s="248"/>
      <c r="C1" s="254" t="s">
        <v>743</v>
      </c>
      <c r="D1" s="249"/>
      <c r="E1" s="795" t="s">
        <v>744</v>
      </c>
      <c r="F1" s="796"/>
      <c r="G1" s="796"/>
      <c r="H1" s="797"/>
      <c r="I1" s="796" t="s">
        <v>745</v>
      </c>
      <c r="J1" s="796"/>
      <c r="K1" s="796"/>
      <c r="L1" s="797"/>
      <c r="M1" s="795" t="s">
        <v>746</v>
      </c>
      <c r="N1" s="796"/>
      <c r="O1" s="796"/>
      <c r="P1" s="797"/>
      <c r="Q1" s="796" t="s">
        <v>747</v>
      </c>
      <c r="R1" s="796"/>
      <c r="S1" s="796"/>
      <c r="T1" s="797"/>
      <c r="U1" s="795" t="s">
        <v>748</v>
      </c>
      <c r="V1" s="796"/>
      <c r="W1" s="796"/>
      <c r="X1" s="797"/>
      <c r="Y1" s="796" t="s">
        <v>749</v>
      </c>
      <c r="Z1" s="796"/>
      <c r="AA1" s="796"/>
      <c r="AB1" s="797"/>
    </row>
    <row r="2" spans="1:29" x14ac:dyDescent="0.25">
      <c r="A2" s="241"/>
      <c r="B2" s="250"/>
      <c r="C2" s="255" t="s">
        <v>538</v>
      </c>
      <c r="D2" s="251"/>
      <c r="E2" s="798"/>
      <c r="F2" s="799"/>
      <c r="G2" s="799"/>
      <c r="H2" s="800"/>
      <c r="I2" s="799"/>
      <c r="J2" s="799"/>
      <c r="K2" s="799"/>
      <c r="L2" s="800"/>
      <c r="M2" s="798"/>
      <c r="N2" s="799"/>
      <c r="O2" s="799"/>
      <c r="P2" s="800"/>
      <c r="Q2" s="799"/>
      <c r="R2" s="799"/>
      <c r="S2" s="799"/>
      <c r="T2" s="800"/>
      <c r="U2" s="798"/>
      <c r="V2" s="799"/>
      <c r="W2" s="799"/>
      <c r="X2" s="800"/>
      <c r="Y2" s="799"/>
      <c r="Z2" s="799"/>
      <c r="AA2" s="799"/>
      <c r="AB2" s="800"/>
    </row>
    <row r="3" spans="1:29" x14ac:dyDescent="0.25">
      <c r="A3" s="241"/>
      <c r="B3" s="250"/>
      <c r="C3" s="255" t="s">
        <v>539</v>
      </c>
      <c r="D3" s="251"/>
      <c r="E3" s="801"/>
      <c r="F3" s="802"/>
      <c r="G3" s="802"/>
      <c r="H3" s="803"/>
      <c r="I3" s="802"/>
      <c r="J3" s="802"/>
      <c r="K3" s="802"/>
      <c r="L3" s="803"/>
      <c r="M3" s="801"/>
      <c r="N3" s="802"/>
      <c r="O3" s="802"/>
      <c r="P3" s="803"/>
      <c r="Q3" s="802"/>
      <c r="R3" s="802"/>
      <c r="S3" s="802"/>
      <c r="T3" s="803"/>
      <c r="U3" s="801"/>
      <c r="V3" s="802"/>
      <c r="W3" s="802"/>
      <c r="X3" s="803"/>
      <c r="Y3" s="802"/>
      <c r="Z3" s="802"/>
      <c r="AA3" s="802"/>
      <c r="AB3" s="803"/>
    </row>
    <row r="4" spans="1:29" s="4" customFormat="1" ht="30" customHeight="1" x14ac:dyDescent="0.25">
      <c r="A4" s="242"/>
      <c r="B4" s="14" t="s">
        <v>510</v>
      </c>
      <c r="C4" s="256" t="s">
        <v>2</v>
      </c>
      <c r="D4" s="231" t="s">
        <v>512</v>
      </c>
      <c r="E4" s="232" t="s">
        <v>757</v>
      </c>
      <c r="F4" s="14" t="s">
        <v>511</v>
      </c>
      <c r="G4" s="15" t="s">
        <v>1</v>
      </c>
      <c r="H4" s="252" t="s">
        <v>513</v>
      </c>
      <c r="I4" s="238" t="s">
        <v>757</v>
      </c>
      <c r="J4" s="14" t="s">
        <v>511</v>
      </c>
      <c r="K4" s="15" t="s">
        <v>1</v>
      </c>
      <c r="L4" s="252" t="s">
        <v>513</v>
      </c>
      <c r="M4" s="232" t="s">
        <v>757</v>
      </c>
      <c r="N4" s="14" t="s">
        <v>511</v>
      </c>
      <c r="O4" s="15" t="s">
        <v>1</v>
      </c>
      <c r="P4" s="252" t="s">
        <v>513</v>
      </c>
      <c r="Q4" s="238" t="s">
        <v>757</v>
      </c>
      <c r="R4" s="14" t="s">
        <v>511</v>
      </c>
      <c r="S4" s="15" t="s">
        <v>1</v>
      </c>
      <c r="T4" s="252" t="s">
        <v>513</v>
      </c>
      <c r="U4" s="232" t="s">
        <v>757</v>
      </c>
      <c r="V4" s="14" t="s">
        <v>511</v>
      </c>
      <c r="W4" s="15" t="s">
        <v>1</v>
      </c>
      <c r="X4" s="252" t="s">
        <v>513</v>
      </c>
      <c r="Y4" s="238" t="s">
        <v>757</v>
      </c>
      <c r="Z4" s="14" t="s">
        <v>511</v>
      </c>
      <c r="AA4" s="15" t="s">
        <v>1</v>
      </c>
      <c r="AB4" s="252" t="s">
        <v>513</v>
      </c>
    </row>
    <row r="5" spans="1:29" ht="15" customHeight="1" x14ac:dyDescent="0.25">
      <c r="A5" s="241"/>
      <c r="B5" s="11" t="s">
        <v>126</v>
      </c>
      <c r="C5" s="253" t="s">
        <v>127</v>
      </c>
      <c r="D5" s="346" t="s">
        <v>514</v>
      </c>
      <c r="E5" s="233">
        <v>1</v>
      </c>
      <c r="F5" s="13">
        <v>44924.2</v>
      </c>
      <c r="G5" s="12">
        <v>3620</v>
      </c>
      <c r="H5" s="243">
        <v>12.41</v>
      </c>
      <c r="I5" s="239"/>
      <c r="J5" s="13"/>
      <c r="K5" s="12"/>
      <c r="L5" s="243"/>
      <c r="M5" s="233"/>
      <c r="N5" s="13"/>
      <c r="O5" s="12"/>
      <c r="P5" s="243"/>
      <c r="Q5" s="239">
        <v>1</v>
      </c>
      <c r="R5" s="264">
        <v>44924.2</v>
      </c>
      <c r="S5" s="263">
        <v>3620</v>
      </c>
      <c r="T5" s="259">
        <v>12.41</v>
      </c>
      <c r="U5" s="233"/>
      <c r="V5" s="264" t="s">
        <v>739</v>
      </c>
      <c r="W5" s="263" t="s">
        <v>739</v>
      </c>
      <c r="X5" s="259" t="s">
        <v>739</v>
      </c>
      <c r="Y5" s="239"/>
      <c r="Z5" s="13"/>
      <c r="AA5" s="12"/>
      <c r="AB5" s="243"/>
      <c r="AC5" s="228"/>
    </row>
    <row r="6" spans="1:29" ht="15" customHeight="1" x14ac:dyDescent="0.25">
      <c r="A6" s="241"/>
      <c r="B6" s="11" t="s">
        <v>128</v>
      </c>
      <c r="C6" s="253" t="s">
        <v>80</v>
      </c>
      <c r="D6" s="346" t="s">
        <v>515</v>
      </c>
      <c r="E6" s="233">
        <v>1</v>
      </c>
      <c r="F6" s="13">
        <v>244000</v>
      </c>
      <c r="G6" s="12">
        <v>50000</v>
      </c>
      <c r="H6" s="243">
        <v>4.88</v>
      </c>
      <c r="I6" s="239"/>
      <c r="J6" s="13"/>
      <c r="K6" s="12"/>
      <c r="L6" s="243"/>
      <c r="M6" s="233"/>
      <c r="N6" s="13"/>
      <c r="O6" s="12"/>
      <c r="P6" s="243"/>
      <c r="Q6" s="239"/>
      <c r="R6" s="264" t="s">
        <v>739</v>
      </c>
      <c r="S6" s="263" t="s">
        <v>739</v>
      </c>
      <c r="T6" s="259" t="s">
        <v>739</v>
      </c>
      <c r="U6" s="233">
        <v>1</v>
      </c>
      <c r="V6" s="264">
        <v>244000</v>
      </c>
      <c r="W6" s="263">
        <v>50000</v>
      </c>
      <c r="X6" s="259">
        <v>4.88</v>
      </c>
      <c r="Y6" s="239"/>
      <c r="Z6" s="13"/>
      <c r="AA6" s="12"/>
      <c r="AB6" s="243"/>
      <c r="AC6" s="228"/>
    </row>
    <row r="7" spans="1:29" x14ac:dyDescent="0.25">
      <c r="A7" s="241"/>
      <c r="B7" s="11" t="s">
        <v>81</v>
      </c>
      <c r="C7" s="253" t="s">
        <v>80</v>
      </c>
      <c r="D7" s="346" t="s">
        <v>514</v>
      </c>
      <c r="E7" s="233">
        <v>1</v>
      </c>
      <c r="F7" s="13">
        <v>520200</v>
      </c>
      <c r="G7" s="12">
        <v>45000</v>
      </c>
      <c r="H7" s="243">
        <v>11.56</v>
      </c>
      <c r="I7" s="239"/>
      <c r="J7" s="13"/>
      <c r="K7" s="12"/>
      <c r="L7" s="243"/>
      <c r="M7" s="233"/>
      <c r="N7" s="13"/>
      <c r="O7" s="12"/>
      <c r="P7" s="243"/>
      <c r="Q7" s="239">
        <v>1</v>
      </c>
      <c r="R7" s="264">
        <v>520200</v>
      </c>
      <c r="S7" s="263">
        <v>45000</v>
      </c>
      <c r="T7" s="259">
        <v>11.56</v>
      </c>
      <c r="U7" s="233" t="s">
        <v>739</v>
      </c>
      <c r="V7" s="264" t="s">
        <v>739</v>
      </c>
      <c r="W7" s="263" t="s">
        <v>739</v>
      </c>
      <c r="X7" s="259" t="s">
        <v>739</v>
      </c>
      <c r="Y7" s="239"/>
      <c r="Z7" s="13"/>
      <c r="AA7" s="12"/>
      <c r="AB7" s="243"/>
      <c r="AC7" s="228"/>
    </row>
    <row r="8" spans="1:29" x14ac:dyDescent="0.25">
      <c r="A8" s="241"/>
      <c r="B8" s="11" t="s">
        <v>129</v>
      </c>
      <c r="C8" s="253" t="s">
        <v>127</v>
      </c>
      <c r="D8" s="346" t="s">
        <v>515</v>
      </c>
      <c r="E8" s="233">
        <v>24</v>
      </c>
      <c r="F8" s="13">
        <v>1971265.32</v>
      </c>
      <c r="G8" s="12">
        <v>1304716</v>
      </c>
      <c r="H8" s="243">
        <v>1.51</v>
      </c>
      <c r="I8" s="260">
        <v>5</v>
      </c>
      <c r="J8" s="264">
        <v>63925.2</v>
      </c>
      <c r="K8" s="263">
        <v>250530</v>
      </c>
      <c r="L8" s="259">
        <v>0.26</v>
      </c>
      <c r="M8" s="261">
        <v>4</v>
      </c>
      <c r="N8" s="264">
        <v>34542.5</v>
      </c>
      <c r="O8" s="263">
        <v>129500</v>
      </c>
      <c r="P8" s="259">
        <v>0.27</v>
      </c>
      <c r="Q8" s="260">
        <v>9</v>
      </c>
      <c r="R8" s="264">
        <v>1738937.62</v>
      </c>
      <c r="S8" s="263">
        <v>835804</v>
      </c>
      <c r="T8" s="259">
        <v>2.08</v>
      </c>
      <c r="U8" s="261">
        <v>5</v>
      </c>
      <c r="V8" s="264">
        <v>116051.1</v>
      </c>
      <c r="W8" s="263">
        <v>86212</v>
      </c>
      <c r="X8" s="259">
        <v>1.35</v>
      </c>
      <c r="Y8" s="260"/>
      <c r="Z8" s="13"/>
      <c r="AA8" s="12"/>
      <c r="AB8" s="243"/>
      <c r="AC8" s="228"/>
    </row>
    <row r="9" spans="1:29" x14ac:dyDescent="0.25">
      <c r="A9" s="241"/>
      <c r="B9" s="11" t="s">
        <v>24</v>
      </c>
      <c r="C9" s="253" t="s">
        <v>23</v>
      </c>
      <c r="D9" s="346" t="s">
        <v>514</v>
      </c>
      <c r="E9" s="233">
        <v>40</v>
      </c>
      <c r="F9" s="13">
        <v>1510095.1400000001</v>
      </c>
      <c r="G9" s="12">
        <v>78663</v>
      </c>
      <c r="H9" s="243">
        <v>19.2</v>
      </c>
      <c r="I9" s="260">
        <v>7</v>
      </c>
      <c r="J9" s="264">
        <v>156336</v>
      </c>
      <c r="K9" s="263">
        <v>7460</v>
      </c>
      <c r="L9" s="259">
        <v>20.96</v>
      </c>
      <c r="M9" s="261">
        <v>13</v>
      </c>
      <c r="N9" s="264">
        <v>219706.9</v>
      </c>
      <c r="O9" s="263">
        <v>14780</v>
      </c>
      <c r="P9" s="259">
        <v>14.87</v>
      </c>
      <c r="Q9" s="260">
        <v>10</v>
      </c>
      <c r="R9" s="264">
        <v>336433.94</v>
      </c>
      <c r="S9" s="263">
        <v>17608</v>
      </c>
      <c r="T9" s="259">
        <v>19.11</v>
      </c>
      <c r="U9" s="261">
        <v>10</v>
      </c>
      <c r="V9" s="264">
        <v>797618.3</v>
      </c>
      <c r="W9" s="263">
        <v>38815</v>
      </c>
      <c r="X9" s="259">
        <v>20.55</v>
      </c>
      <c r="Y9" s="260"/>
      <c r="Z9" s="13"/>
      <c r="AA9" s="12"/>
      <c r="AB9" s="243"/>
      <c r="AC9" s="228"/>
    </row>
    <row r="10" spans="1:29" x14ac:dyDescent="0.25">
      <c r="A10" s="241"/>
      <c r="B10" s="11" t="s">
        <v>27</v>
      </c>
      <c r="C10" s="253" t="s">
        <v>130</v>
      </c>
      <c r="D10" s="346" t="s">
        <v>515</v>
      </c>
      <c r="E10" s="233">
        <v>34</v>
      </c>
      <c r="F10" s="13">
        <v>4104616.9500000007</v>
      </c>
      <c r="G10" s="12">
        <v>176035</v>
      </c>
      <c r="H10" s="243">
        <v>23.32</v>
      </c>
      <c r="I10" s="260">
        <v>6</v>
      </c>
      <c r="J10" s="264">
        <v>864824</v>
      </c>
      <c r="K10" s="263">
        <v>41920</v>
      </c>
      <c r="L10" s="259">
        <v>20.63</v>
      </c>
      <c r="M10" s="261">
        <v>11</v>
      </c>
      <c r="N10" s="264">
        <v>888482.35</v>
      </c>
      <c r="O10" s="263">
        <v>43975</v>
      </c>
      <c r="P10" s="259">
        <v>20.2</v>
      </c>
      <c r="Q10" s="260">
        <v>10</v>
      </c>
      <c r="R10" s="264">
        <v>1437213.6</v>
      </c>
      <c r="S10" s="263">
        <v>53800</v>
      </c>
      <c r="T10" s="259">
        <v>26.71</v>
      </c>
      <c r="U10" s="261">
        <v>7</v>
      </c>
      <c r="V10" s="264">
        <v>914097</v>
      </c>
      <c r="W10" s="263">
        <v>36340</v>
      </c>
      <c r="X10" s="259">
        <v>25.15</v>
      </c>
      <c r="Y10" s="260"/>
      <c r="Z10" s="13"/>
      <c r="AA10" s="12"/>
      <c r="AB10" s="243"/>
      <c r="AC10" s="228"/>
    </row>
    <row r="11" spans="1:29" x14ac:dyDescent="0.25">
      <c r="A11" s="241"/>
      <c r="B11" s="11" t="s">
        <v>99</v>
      </c>
      <c r="C11" s="253" t="s">
        <v>131</v>
      </c>
      <c r="D11" s="346" t="s">
        <v>515</v>
      </c>
      <c r="E11" s="233">
        <v>24</v>
      </c>
      <c r="F11" s="13">
        <v>1328119</v>
      </c>
      <c r="G11" s="12">
        <v>48650</v>
      </c>
      <c r="H11" s="243">
        <v>27.3</v>
      </c>
      <c r="I11" s="260">
        <v>3</v>
      </c>
      <c r="J11" s="264">
        <v>61315.6</v>
      </c>
      <c r="K11" s="263">
        <v>2790</v>
      </c>
      <c r="L11" s="259">
        <v>21.98</v>
      </c>
      <c r="M11" s="261">
        <v>7</v>
      </c>
      <c r="N11" s="264">
        <v>159132.05000000002</v>
      </c>
      <c r="O11" s="263">
        <v>6355</v>
      </c>
      <c r="P11" s="259">
        <v>25.04</v>
      </c>
      <c r="Q11" s="260">
        <v>6</v>
      </c>
      <c r="R11" s="264">
        <v>392717.44999999995</v>
      </c>
      <c r="S11" s="263">
        <v>13795</v>
      </c>
      <c r="T11" s="259">
        <v>28.47</v>
      </c>
      <c r="U11" s="261">
        <v>8</v>
      </c>
      <c r="V11" s="264">
        <v>714953.9</v>
      </c>
      <c r="W11" s="263">
        <v>25710</v>
      </c>
      <c r="X11" s="259">
        <v>27.81</v>
      </c>
      <c r="Y11" s="260"/>
      <c r="Z11" s="13"/>
      <c r="AA11" s="12"/>
      <c r="AB11" s="243"/>
      <c r="AC11" s="228"/>
    </row>
    <row r="12" spans="1:29" x14ac:dyDescent="0.25">
      <c r="A12" s="241"/>
      <c r="B12" s="11" t="s">
        <v>132</v>
      </c>
      <c r="C12" s="253" t="s">
        <v>133</v>
      </c>
      <c r="D12" s="346" t="s">
        <v>515</v>
      </c>
      <c r="E12" s="233">
        <v>1</v>
      </c>
      <c r="F12" s="13">
        <v>82088.5</v>
      </c>
      <c r="G12" s="12">
        <v>3650</v>
      </c>
      <c r="H12" s="243">
        <v>22.49</v>
      </c>
      <c r="I12" s="260">
        <v>1</v>
      </c>
      <c r="J12" s="264">
        <v>82088.5</v>
      </c>
      <c r="K12" s="263">
        <v>3650</v>
      </c>
      <c r="L12" s="259">
        <v>22.49</v>
      </c>
      <c r="M12" s="261"/>
      <c r="N12" s="264" t="s">
        <v>739</v>
      </c>
      <c r="O12" s="263" t="s">
        <v>739</v>
      </c>
      <c r="P12" s="259" t="s">
        <v>739</v>
      </c>
      <c r="Q12" s="260"/>
      <c r="R12" s="264" t="s">
        <v>739</v>
      </c>
      <c r="S12" s="263" t="s">
        <v>739</v>
      </c>
      <c r="T12" s="259" t="s">
        <v>739</v>
      </c>
      <c r="U12" s="261"/>
      <c r="V12" s="264" t="s">
        <v>739</v>
      </c>
      <c r="W12" s="263" t="s">
        <v>739</v>
      </c>
      <c r="X12" s="259" t="s">
        <v>739</v>
      </c>
      <c r="Y12" s="260"/>
      <c r="Z12" s="13"/>
      <c r="AA12" s="12"/>
      <c r="AB12" s="243"/>
      <c r="AC12" s="228"/>
    </row>
    <row r="13" spans="1:29" x14ac:dyDescent="0.25">
      <c r="A13" s="241"/>
      <c r="B13" s="11" t="s">
        <v>119</v>
      </c>
      <c r="C13" s="253" t="s">
        <v>130</v>
      </c>
      <c r="D13" s="346" t="s">
        <v>514</v>
      </c>
      <c r="E13" s="233">
        <v>1</v>
      </c>
      <c r="F13" s="13">
        <v>141452.5</v>
      </c>
      <c r="G13" s="12">
        <v>2950</v>
      </c>
      <c r="H13" s="243">
        <v>47.95</v>
      </c>
      <c r="I13" s="260"/>
      <c r="J13" s="264" t="s">
        <v>739</v>
      </c>
      <c r="K13" s="263" t="s">
        <v>739</v>
      </c>
      <c r="L13" s="259" t="s">
        <v>739</v>
      </c>
      <c r="M13" s="261"/>
      <c r="N13" s="264" t="s">
        <v>739</v>
      </c>
      <c r="O13" s="263" t="s">
        <v>739</v>
      </c>
      <c r="P13" s="259" t="s">
        <v>739</v>
      </c>
      <c r="Q13" s="260">
        <v>1</v>
      </c>
      <c r="R13" s="264">
        <v>141452.5</v>
      </c>
      <c r="S13" s="263">
        <v>2950</v>
      </c>
      <c r="T13" s="259">
        <v>47.95</v>
      </c>
      <c r="U13" s="261"/>
      <c r="V13" s="264" t="s">
        <v>739</v>
      </c>
      <c r="W13" s="263" t="s">
        <v>739</v>
      </c>
      <c r="X13" s="259" t="s">
        <v>739</v>
      </c>
      <c r="Y13" s="260"/>
      <c r="Z13" s="13"/>
      <c r="AA13" s="12"/>
      <c r="AB13" s="243"/>
      <c r="AC13" s="228"/>
    </row>
    <row r="14" spans="1:29" x14ac:dyDescent="0.25">
      <c r="A14" s="241"/>
      <c r="B14" s="11" t="s">
        <v>134</v>
      </c>
      <c r="C14" s="253" t="s">
        <v>131</v>
      </c>
      <c r="D14" s="346" t="s">
        <v>514</v>
      </c>
      <c r="E14" s="233">
        <v>1</v>
      </c>
      <c r="F14" s="13">
        <v>5974.1</v>
      </c>
      <c r="G14" s="12">
        <v>110</v>
      </c>
      <c r="H14" s="243">
        <v>54.31</v>
      </c>
      <c r="I14" s="260"/>
      <c r="J14" s="264" t="s">
        <v>739</v>
      </c>
      <c r="K14" s="263" t="s">
        <v>739</v>
      </c>
      <c r="L14" s="259" t="s">
        <v>739</v>
      </c>
      <c r="M14" s="261"/>
      <c r="N14" s="264" t="s">
        <v>739</v>
      </c>
      <c r="O14" s="263" t="s">
        <v>739</v>
      </c>
      <c r="P14" s="259" t="s">
        <v>739</v>
      </c>
      <c r="Q14" s="260"/>
      <c r="R14" s="264" t="s">
        <v>739</v>
      </c>
      <c r="S14" s="263" t="s">
        <v>739</v>
      </c>
      <c r="T14" s="259" t="s">
        <v>739</v>
      </c>
      <c r="U14" s="261">
        <v>1</v>
      </c>
      <c r="V14" s="264">
        <v>5974.1</v>
      </c>
      <c r="W14" s="263">
        <v>110</v>
      </c>
      <c r="X14" s="259">
        <v>54.31</v>
      </c>
      <c r="Y14" s="260"/>
      <c r="Z14" s="13"/>
      <c r="AA14" s="12"/>
      <c r="AB14" s="243"/>
      <c r="AC14" s="228"/>
    </row>
    <row r="15" spans="1:29" x14ac:dyDescent="0.25">
      <c r="A15" s="241"/>
      <c r="B15" s="11" t="s">
        <v>26</v>
      </c>
      <c r="C15" s="253" t="s">
        <v>25</v>
      </c>
      <c r="D15" s="346" t="s">
        <v>516</v>
      </c>
      <c r="E15" s="233">
        <v>27</v>
      </c>
      <c r="F15" s="13">
        <v>1631671.8</v>
      </c>
      <c r="G15" s="12">
        <v>1122630</v>
      </c>
      <c r="H15" s="243">
        <v>1.45</v>
      </c>
      <c r="I15" s="260">
        <v>1</v>
      </c>
      <c r="J15" s="264">
        <v>0</v>
      </c>
      <c r="K15" s="263">
        <v>6200</v>
      </c>
      <c r="L15" s="259">
        <v>0</v>
      </c>
      <c r="M15" s="261">
        <v>7</v>
      </c>
      <c r="N15" s="264">
        <v>486400.1</v>
      </c>
      <c r="O15" s="263">
        <v>314100</v>
      </c>
      <c r="P15" s="259">
        <v>1.55</v>
      </c>
      <c r="Q15" s="260">
        <v>8</v>
      </c>
      <c r="R15" s="264">
        <v>438606.5</v>
      </c>
      <c r="S15" s="263">
        <v>438090</v>
      </c>
      <c r="T15" s="259">
        <v>1</v>
      </c>
      <c r="U15" s="261">
        <v>10</v>
      </c>
      <c r="V15" s="264">
        <v>703376.2</v>
      </c>
      <c r="W15" s="263">
        <v>362940</v>
      </c>
      <c r="X15" s="259">
        <v>1.94</v>
      </c>
      <c r="Y15" s="260"/>
      <c r="Z15" s="13"/>
      <c r="AA15" s="12"/>
      <c r="AB15" s="243"/>
      <c r="AC15" s="228"/>
    </row>
    <row r="16" spans="1:29" x14ac:dyDescent="0.25">
      <c r="A16" s="241"/>
      <c r="B16" s="11" t="s">
        <v>135</v>
      </c>
      <c r="C16" s="253" t="s">
        <v>136</v>
      </c>
      <c r="D16" s="346" t="s">
        <v>516</v>
      </c>
      <c r="E16" s="233">
        <v>4</v>
      </c>
      <c r="F16" s="13">
        <v>160732.4</v>
      </c>
      <c r="G16" s="12">
        <v>273020</v>
      </c>
      <c r="H16" s="243">
        <v>0.59</v>
      </c>
      <c r="I16" s="260"/>
      <c r="J16" s="264" t="s">
        <v>739</v>
      </c>
      <c r="K16" s="263" t="s">
        <v>739</v>
      </c>
      <c r="L16" s="259" t="s">
        <v>739</v>
      </c>
      <c r="M16" s="261">
        <v>2</v>
      </c>
      <c r="N16" s="264">
        <v>114392</v>
      </c>
      <c r="O16" s="263">
        <v>229600</v>
      </c>
      <c r="P16" s="259">
        <v>0.5</v>
      </c>
      <c r="Q16" s="260"/>
      <c r="R16" s="264" t="s">
        <v>739</v>
      </c>
      <c r="S16" s="263" t="s">
        <v>739</v>
      </c>
      <c r="T16" s="259" t="s">
        <v>739</v>
      </c>
      <c r="U16" s="261">
        <v>2</v>
      </c>
      <c r="V16" s="264">
        <v>46340.4</v>
      </c>
      <c r="W16" s="263">
        <v>43420</v>
      </c>
      <c r="X16" s="259">
        <v>1.07</v>
      </c>
      <c r="Y16" s="260"/>
      <c r="Z16" s="13"/>
      <c r="AA16" s="12"/>
      <c r="AB16" s="243"/>
      <c r="AC16" s="228"/>
    </row>
    <row r="17" spans="1:29" x14ac:dyDescent="0.25">
      <c r="A17" s="241"/>
      <c r="B17" s="11" t="s">
        <v>137</v>
      </c>
      <c r="C17" s="253" t="s">
        <v>138</v>
      </c>
      <c r="D17" s="346" t="s">
        <v>516</v>
      </c>
      <c r="E17" s="233">
        <v>3</v>
      </c>
      <c r="F17" s="13">
        <v>78483.399999999994</v>
      </c>
      <c r="G17" s="12">
        <v>77420</v>
      </c>
      <c r="H17" s="243">
        <v>1.01</v>
      </c>
      <c r="I17" s="260"/>
      <c r="J17" s="264" t="s">
        <v>739</v>
      </c>
      <c r="K17" s="263" t="s">
        <v>739</v>
      </c>
      <c r="L17" s="259" t="s">
        <v>739</v>
      </c>
      <c r="M17" s="261">
        <v>2</v>
      </c>
      <c r="N17" s="264">
        <v>54136</v>
      </c>
      <c r="O17" s="263">
        <v>45800</v>
      </c>
      <c r="P17" s="259">
        <v>1.18</v>
      </c>
      <c r="Q17" s="260">
        <v>1</v>
      </c>
      <c r="R17" s="264">
        <v>24347.4</v>
      </c>
      <c r="S17" s="263">
        <v>31620</v>
      </c>
      <c r="T17" s="259">
        <v>0.77</v>
      </c>
      <c r="U17" s="261"/>
      <c r="V17" s="264" t="s">
        <v>739</v>
      </c>
      <c r="W17" s="263" t="s">
        <v>739</v>
      </c>
      <c r="X17" s="259" t="s">
        <v>739</v>
      </c>
      <c r="Y17" s="260"/>
      <c r="Z17" s="13"/>
      <c r="AA17" s="12"/>
      <c r="AB17" s="243"/>
      <c r="AC17" s="228"/>
    </row>
    <row r="18" spans="1:29" x14ac:dyDescent="0.25">
      <c r="A18" s="241"/>
      <c r="B18" s="11" t="s">
        <v>139</v>
      </c>
      <c r="C18" s="253" t="s">
        <v>140</v>
      </c>
      <c r="D18" s="346" t="s">
        <v>515</v>
      </c>
      <c r="E18" s="233">
        <v>1</v>
      </c>
      <c r="F18" s="13">
        <v>28215</v>
      </c>
      <c r="G18" s="12">
        <v>900</v>
      </c>
      <c r="H18" s="243">
        <v>31.35</v>
      </c>
      <c r="I18" s="260"/>
      <c r="J18" s="264" t="s">
        <v>739</v>
      </c>
      <c r="K18" s="263" t="s">
        <v>739</v>
      </c>
      <c r="L18" s="259" t="s">
        <v>739</v>
      </c>
      <c r="M18" s="261"/>
      <c r="N18" s="264" t="s">
        <v>739</v>
      </c>
      <c r="O18" s="263" t="s">
        <v>739</v>
      </c>
      <c r="P18" s="259" t="s">
        <v>739</v>
      </c>
      <c r="Q18" s="260"/>
      <c r="R18" s="264" t="s">
        <v>739</v>
      </c>
      <c r="S18" s="263" t="s">
        <v>739</v>
      </c>
      <c r="T18" s="259" t="s">
        <v>739</v>
      </c>
      <c r="U18" s="261"/>
      <c r="V18" s="264" t="s">
        <v>739</v>
      </c>
      <c r="W18" s="263" t="s">
        <v>739</v>
      </c>
      <c r="X18" s="259" t="s">
        <v>739</v>
      </c>
      <c r="Y18" s="260"/>
      <c r="Z18" s="13"/>
      <c r="AA18" s="12"/>
      <c r="AB18" s="243"/>
      <c r="AC18" s="228"/>
    </row>
    <row r="19" spans="1:29" s="223" customFormat="1" x14ac:dyDescent="0.25">
      <c r="A19" s="268"/>
      <c r="B19" s="224" t="s">
        <v>28</v>
      </c>
      <c r="C19" s="267" t="s">
        <v>141</v>
      </c>
      <c r="D19" s="347" t="s">
        <v>515</v>
      </c>
      <c r="E19" s="266">
        <v>42</v>
      </c>
      <c r="F19" s="226">
        <v>25216509.400000002</v>
      </c>
      <c r="G19" s="225">
        <v>1059170</v>
      </c>
      <c r="H19" s="265">
        <v>23.81</v>
      </c>
      <c r="I19" s="262">
        <v>6</v>
      </c>
      <c r="J19" s="269">
        <v>1210433.5</v>
      </c>
      <c r="K19" s="270">
        <v>51350</v>
      </c>
      <c r="L19" s="271">
        <v>23.57</v>
      </c>
      <c r="M19" s="272">
        <v>10</v>
      </c>
      <c r="N19" s="269">
        <v>6153145</v>
      </c>
      <c r="O19" s="270">
        <v>274580</v>
      </c>
      <c r="P19" s="271">
        <v>22.41</v>
      </c>
      <c r="Q19" s="262">
        <v>11</v>
      </c>
      <c r="R19" s="269">
        <v>10138745.199999999</v>
      </c>
      <c r="S19" s="270">
        <v>373440</v>
      </c>
      <c r="T19" s="271">
        <v>27.15</v>
      </c>
      <c r="U19" s="272">
        <v>15</v>
      </c>
      <c r="V19" s="269">
        <v>7714185.7000000002</v>
      </c>
      <c r="W19" s="270">
        <v>359800</v>
      </c>
      <c r="X19" s="271">
        <v>21.44</v>
      </c>
      <c r="Y19" s="262"/>
      <c r="Z19" s="226"/>
      <c r="AA19" s="225"/>
      <c r="AB19" s="265"/>
      <c r="AC19" s="273"/>
    </row>
    <row r="20" spans="1:29" x14ac:dyDescent="0.25">
      <c r="A20" s="241"/>
      <c r="B20" s="11" t="s">
        <v>142</v>
      </c>
      <c r="C20" s="253" t="s">
        <v>143</v>
      </c>
      <c r="D20" s="346" t="s">
        <v>514</v>
      </c>
      <c r="E20" s="233">
        <v>3</v>
      </c>
      <c r="F20" s="13">
        <v>13726.92</v>
      </c>
      <c r="G20" s="12">
        <v>2729</v>
      </c>
      <c r="H20" s="243">
        <v>5.03</v>
      </c>
      <c r="I20" s="260">
        <v>1</v>
      </c>
      <c r="J20" s="264">
        <v>11175</v>
      </c>
      <c r="K20" s="263">
        <v>2500</v>
      </c>
      <c r="L20" s="259">
        <v>4.47</v>
      </c>
      <c r="M20" s="261">
        <v>2</v>
      </c>
      <c r="N20" s="264">
        <v>2551.92</v>
      </c>
      <c r="O20" s="263">
        <v>229</v>
      </c>
      <c r="P20" s="259">
        <v>11.14</v>
      </c>
      <c r="Q20" s="260"/>
      <c r="R20" s="264" t="s">
        <v>739</v>
      </c>
      <c r="S20" s="263" t="s">
        <v>739</v>
      </c>
      <c r="T20" s="259" t="s">
        <v>739</v>
      </c>
      <c r="U20" s="261"/>
      <c r="V20" s="264" t="s">
        <v>739</v>
      </c>
      <c r="W20" s="263" t="s">
        <v>739</v>
      </c>
      <c r="X20" s="259" t="s">
        <v>739</v>
      </c>
      <c r="Y20" s="260"/>
      <c r="Z20" s="13"/>
      <c r="AA20" s="12"/>
      <c r="AB20" s="243"/>
      <c r="AC20" s="228"/>
    </row>
    <row r="21" spans="1:29" x14ac:dyDescent="0.25">
      <c r="A21" s="241"/>
      <c r="B21" s="11" t="s">
        <v>144</v>
      </c>
      <c r="C21" s="253" t="s">
        <v>145</v>
      </c>
      <c r="D21" s="346" t="s">
        <v>514</v>
      </c>
      <c r="E21" s="233">
        <v>1</v>
      </c>
      <c r="F21" s="13">
        <v>37548</v>
      </c>
      <c r="G21" s="12">
        <v>4200</v>
      </c>
      <c r="H21" s="243">
        <v>8.94</v>
      </c>
      <c r="I21" s="260">
        <v>1</v>
      </c>
      <c r="J21" s="264">
        <v>37548</v>
      </c>
      <c r="K21" s="263">
        <v>4200</v>
      </c>
      <c r="L21" s="259">
        <v>8.94</v>
      </c>
      <c r="M21" s="261"/>
      <c r="N21" s="264" t="s">
        <v>739</v>
      </c>
      <c r="O21" s="263" t="s">
        <v>739</v>
      </c>
      <c r="P21" s="259" t="s">
        <v>739</v>
      </c>
      <c r="Q21" s="260"/>
      <c r="R21" s="264" t="s">
        <v>739</v>
      </c>
      <c r="S21" s="263" t="s">
        <v>739</v>
      </c>
      <c r="T21" s="259" t="s">
        <v>739</v>
      </c>
      <c r="U21" s="261"/>
      <c r="V21" s="264" t="s">
        <v>739</v>
      </c>
      <c r="W21" s="263" t="s">
        <v>739</v>
      </c>
      <c r="X21" s="259" t="s">
        <v>739</v>
      </c>
      <c r="Y21" s="260"/>
      <c r="Z21" s="13"/>
      <c r="AA21" s="12"/>
      <c r="AB21" s="243"/>
      <c r="AC21" s="228"/>
    </row>
    <row r="22" spans="1:29" x14ac:dyDescent="0.25">
      <c r="A22" s="241"/>
      <c r="B22" s="11" t="s">
        <v>146</v>
      </c>
      <c r="C22" s="253" t="s">
        <v>147</v>
      </c>
      <c r="D22" s="346" t="s">
        <v>514</v>
      </c>
      <c r="E22" s="233">
        <v>2</v>
      </c>
      <c r="F22" s="13">
        <v>45729</v>
      </c>
      <c r="G22" s="12">
        <v>5820</v>
      </c>
      <c r="H22" s="243">
        <v>7.86</v>
      </c>
      <c r="I22" s="260">
        <v>1</v>
      </c>
      <c r="J22" s="264">
        <v>34029</v>
      </c>
      <c r="K22" s="263">
        <v>5700</v>
      </c>
      <c r="L22" s="259">
        <v>5.97</v>
      </c>
      <c r="M22" s="261"/>
      <c r="N22" s="264" t="s">
        <v>739</v>
      </c>
      <c r="O22" s="263" t="s">
        <v>739</v>
      </c>
      <c r="P22" s="259" t="s">
        <v>739</v>
      </c>
      <c r="Q22" s="260"/>
      <c r="R22" s="264" t="s">
        <v>739</v>
      </c>
      <c r="S22" s="263" t="s">
        <v>739</v>
      </c>
      <c r="T22" s="259" t="s">
        <v>739</v>
      </c>
      <c r="U22" s="261"/>
      <c r="V22" s="264" t="s">
        <v>739</v>
      </c>
      <c r="W22" s="263" t="s">
        <v>739</v>
      </c>
      <c r="X22" s="259" t="s">
        <v>739</v>
      </c>
      <c r="Y22" s="260"/>
      <c r="Z22" s="13"/>
      <c r="AA22" s="12"/>
      <c r="AB22" s="243"/>
      <c r="AC22" s="228"/>
    </row>
    <row r="23" spans="1:29" x14ac:dyDescent="0.25">
      <c r="A23" s="241"/>
      <c r="B23" s="11" t="s">
        <v>106</v>
      </c>
      <c r="C23" s="253" t="s">
        <v>105</v>
      </c>
      <c r="D23" s="346" t="s">
        <v>514</v>
      </c>
      <c r="E23" s="233">
        <v>1</v>
      </c>
      <c r="F23" s="13">
        <v>21346</v>
      </c>
      <c r="G23" s="12">
        <v>2600</v>
      </c>
      <c r="H23" s="243">
        <v>8.2100000000000009</v>
      </c>
      <c r="I23" s="260">
        <v>1</v>
      </c>
      <c r="J23" s="264">
        <v>21346</v>
      </c>
      <c r="K23" s="263">
        <v>2600</v>
      </c>
      <c r="L23" s="259">
        <v>8.2100000000000009</v>
      </c>
      <c r="M23" s="261"/>
      <c r="N23" s="264" t="s">
        <v>739</v>
      </c>
      <c r="O23" s="263" t="s">
        <v>739</v>
      </c>
      <c r="P23" s="259" t="s">
        <v>739</v>
      </c>
      <c r="Q23" s="260"/>
      <c r="R23" s="264" t="s">
        <v>739</v>
      </c>
      <c r="S23" s="263" t="s">
        <v>739</v>
      </c>
      <c r="T23" s="259" t="s">
        <v>739</v>
      </c>
      <c r="U23" s="261"/>
      <c r="V23" s="264" t="s">
        <v>739</v>
      </c>
      <c r="W23" s="263" t="s">
        <v>739</v>
      </c>
      <c r="X23" s="259" t="s">
        <v>739</v>
      </c>
      <c r="Y23" s="260"/>
      <c r="Z23" s="13"/>
      <c r="AA23" s="12"/>
      <c r="AB23" s="243"/>
      <c r="AC23" s="228"/>
    </row>
    <row r="24" spans="1:29" x14ac:dyDescent="0.25">
      <c r="A24" s="241"/>
      <c r="B24" s="11" t="s">
        <v>150</v>
      </c>
      <c r="C24" s="253" t="s">
        <v>151</v>
      </c>
      <c r="D24" s="346" t="s">
        <v>514</v>
      </c>
      <c r="E24" s="233">
        <v>1</v>
      </c>
      <c r="F24" s="13">
        <v>19824</v>
      </c>
      <c r="G24" s="12">
        <v>2800</v>
      </c>
      <c r="H24" s="243">
        <v>7.08</v>
      </c>
      <c r="I24" s="260">
        <v>1</v>
      </c>
      <c r="J24" s="264">
        <v>19824</v>
      </c>
      <c r="K24" s="263">
        <v>2800</v>
      </c>
      <c r="L24" s="259">
        <v>7.08</v>
      </c>
      <c r="M24" s="261"/>
      <c r="N24" s="264" t="s">
        <v>739</v>
      </c>
      <c r="O24" s="263" t="s">
        <v>739</v>
      </c>
      <c r="P24" s="259" t="s">
        <v>739</v>
      </c>
      <c r="Q24" s="260"/>
      <c r="R24" s="264" t="s">
        <v>739</v>
      </c>
      <c r="S24" s="263" t="s">
        <v>739</v>
      </c>
      <c r="T24" s="259" t="s">
        <v>739</v>
      </c>
      <c r="U24" s="261"/>
      <c r="V24" s="264" t="s">
        <v>739</v>
      </c>
      <c r="W24" s="263" t="s">
        <v>739</v>
      </c>
      <c r="X24" s="259" t="s">
        <v>739</v>
      </c>
      <c r="Y24" s="260"/>
      <c r="Z24" s="13"/>
      <c r="AA24" s="12"/>
      <c r="AB24" s="243"/>
      <c r="AC24" s="228"/>
    </row>
    <row r="25" spans="1:29" x14ac:dyDescent="0.25">
      <c r="A25" s="241"/>
      <c r="B25" s="11" t="s">
        <v>152</v>
      </c>
      <c r="C25" s="253" t="s">
        <v>125</v>
      </c>
      <c r="D25" s="346" t="s">
        <v>514</v>
      </c>
      <c r="E25" s="233">
        <v>1</v>
      </c>
      <c r="F25" s="13">
        <v>11526</v>
      </c>
      <c r="G25" s="12">
        <v>200</v>
      </c>
      <c r="H25" s="243">
        <v>57.63</v>
      </c>
      <c r="I25" s="260">
        <v>1</v>
      </c>
      <c r="J25" s="264">
        <v>11526</v>
      </c>
      <c r="K25" s="263">
        <v>200</v>
      </c>
      <c r="L25" s="259">
        <v>57.63</v>
      </c>
      <c r="M25" s="261"/>
      <c r="N25" s="264" t="s">
        <v>739</v>
      </c>
      <c r="O25" s="263" t="s">
        <v>739</v>
      </c>
      <c r="P25" s="259" t="s">
        <v>739</v>
      </c>
      <c r="Q25" s="260"/>
      <c r="R25" s="264" t="s">
        <v>739</v>
      </c>
      <c r="S25" s="263" t="s">
        <v>739</v>
      </c>
      <c r="T25" s="259" t="s">
        <v>739</v>
      </c>
      <c r="U25" s="261"/>
      <c r="V25" s="264" t="s">
        <v>739</v>
      </c>
      <c r="W25" s="263" t="s">
        <v>739</v>
      </c>
      <c r="X25" s="259" t="s">
        <v>739</v>
      </c>
      <c r="Y25" s="260"/>
      <c r="Z25" s="13"/>
      <c r="AA25" s="12"/>
      <c r="AB25" s="243"/>
      <c r="AC25" s="228"/>
    </row>
    <row r="26" spans="1:29" x14ac:dyDescent="0.25">
      <c r="A26" s="241"/>
      <c r="B26" s="11" t="s">
        <v>153</v>
      </c>
      <c r="C26" s="253" t="s">
        <v>759</v>
      </c>
      <c r="D26" s="346" t="s">
        <v>514</v>
      </c>
      <c r="E26" s="233">
        <v>1</v>
      </c>
      <c r="F26" s="13">
        <v>25140</v>
      </c>
      <c r="G26" s="12">
        <v>500</v>
      </c>
      <c r="H26" s="243">
        <v>50.28</v>
      </c>
      <c r="I26" s="260">
        <v>1</v>
      </c>
      <c r="J26" s="264">
        <v>25140</v>
      </c>
      <c r="K26" s="263">
        <v>500</v>
      </c>
      <c r="L26" s="259">
        <v>50.28</v>
      </c>
      <c r="M26" s="261"/>
      <c r="N26" s="264" t="s">
        <v>739</v>
      </c>
      <c r="O26" s="263" t="s">
        <v>739</v>
      </c>
      <c r="P26" s="259" t="s">
        <v>739</v>
      </c>
      <c r="Q26" s="260"/>
      <c r="R26" s="264" t="s">
        <v>739</v>
      </c>
      <c r="S26" s="263" t="s">
        <v>739</v>
      </c>
      <c r="T26" s="259" t="s">
        <v>739</v>
      </c>
      <c r="U26" s="261"/>
      <c r="V26" s="264" t="s">
        <v>739</v>
      </c>
      <c r="W26" s="263" t="s">
        <v>739</v>
      </c>
      <c r="X26" s="259" t="s">
        <v>739</v>
      </c>
      <c r="Y26" s="260"/>
      <c r="Z26" s="13"/>
      <c r="AA26" s="12"/>
      <c r="AB26" s="243"/>
      <c r="AC26" s="228"/>
    </row>
    <row r="27" spans="1:29" x14ac:dyDescent="0.25">
      <c r="A27" s="241"/>
      <c r="B27" s="11" t="s">
        <v>108</v>
      </c>
      <c r="C27" s="253" t="s">
        <v>759</v>
      </c>
      <c r="D27" s="346" t="s">
        <v>515</v>
      </c>
      <c r="E27" s="233">
        <v>2</v>
      </c>
      <c r="F27" s="13">
        <v>86270</v>
      </c>
      <c r="G27" s="12">
        <v>5300</v>
      </c>
      <c r="H27" s="243">
        <v>16.28</v>
      </c>
      <c r="I27" s="260">
        <v>2</v>
      </c>
      <c r="J27" s="264">
        <v>86270</v>
      </c>
      <c r="K27" s="263">
        <v>5300</v>
      </c>
      <c r="L27" s="259">
        <v>16.28</v>
      </c>
      <c r="M27" s="261"/>
      <c r="N27" s="264" t="s">
        <v>739</v>
      </c>
      <c r="O27" s="263" t="s">
        <v>739</v>
      </c>
      <c r="P27" s="259" t="s">
        <v>739</v>
      </c>
      <c r="Q27" s="260"/>
      <c r="R27" s="264" t="s">
        <v>739</v>
      </c>
      <c r="S27" s="263" t="s">
        <v>739</v>
      </c>
      <c r="T27" s="259" t="s">
        <v>739</v>
      </c>
      <c r="U27" s="261"/>
      <c r="V27" s="264" t="s">
        <v>739</v>
      </c>
      <c r="W27" s="263" t="s">
        <v>739</v>
      </c>
      <c r="X27" s="259" t="s">
        <v>739</v>
      </c>
      <c r="Y27" s="260"/>
      <c r="Z27" s="13"/>
      <c r="AA27" s="12"/>
      <c r="AB27" s="243"/>
      <c r="AC27" s="228"/>
    </row>
    <row r="28" spans="1:29" x14ac:dyDescent="0.25">
      <c r="A28" s="241"/>
      <c r="B28" s="11" t="s">
        <v>154</v>
      </c>
      <c r="C28" s="253" t="s">
        <v>155</v>
      </c>
      <c r="D28" s="346" t="s">
        <v>514</v>
      </c>
      <c r="E28" s="233">
        <v>2</v>
      </c>
      <c r="F28" s="13">
        <v>76160</v>
      </c>
      <c r="G28" s="12">
        <v>1040</v>
      </c>
      <c r="H28" s="243">
        <v>73.23</v>
      </c>
      <c r="I28" s="260">
        <v>1</v>
      </c>
      <c r="J28" s="264">
        <v>71760</v>
      </c>
      <c r="K28" s="263">
        <v>1000</v>
      </c>
      <c r="L28" s="259">
        <v>71.760000000000005</v>
      </c>
      <c r="M28" s="261"/>
      <c r="N28" s="264" t="s">
        <v>739</v>
      </c>
      <c r="O28" s="263" t="s">
        <v>739</v>
      </c>
      <c r="P28" s="259" t="s">
        <v>739</v>
      </c>
      <c r="Q28" s="260"/>
      <c r="R28" s="264" t="s">
        <v>739</v>
      </c>
      <c r="S28" s="263" t="s">
        <v>739</v>
      </c>
      <c r="T28" s="259" t="s">
        <v>739</v>
      </c>
      <c r="U28" s="261"/>
      <c r="V28" s="264" t="s">
        <v>739</v>
      </c>
      <c r="W28" s="263" t="s">
        <v>739</v>
      </c>
      <c r="X28" s="259" t="s">
        <v>739</v>
      </c>
      <c r="Y28" s="260"/>
      <c r="Z28" s="13"/>
      <c r="AA28" s="12"/>
      <c r="AB28" s="243"/>
      <c r="AC28" s="228"/>
    </row>
    <row r="29" spans="1:29" x14ac:dyDescent="0.25">
      <c r="A29" s="241"/>
      <c r="B29" s="11" t="s">
        <v>110</v>
      </c>
      <c r="C29" s="253" t="s">
        <v>109</v>
      </c>
      <c r="D29" s="346" t="s">
        <v>515</v>
      </c>
      <c r="E29" s="233">
        <v>3</v>
      </c>
      <c r="F29" s="13">
        <v>166957.69999999998</v>
      </c>
      <c r="G29" s="12">
        <v>3430</v>
      </c>
      <c r="H29" s="243">
        <v>48.68</v>
      </c>
      <c r="I29" s="260">
        <v>3</v>
      </c>
      <c r="J29" s="264">
        <v>166957.69999999998</v>
      </c>
      <c r="K29" s="263">
        <v>3430</v>
      </c>
      <c r="L29" s="259">
        <v>48.68</v>
      </c>
      <c r="M29" s="261"/>
      <c r="N29" s="264" t="s">
        <v>739</v>
      </c>
      <c r="O29" s="263" t="s">
        <v>739</v>
      </c>
      <c r="P29" s="259" t="s">
        <v>739</v>
      </c>
      <c r="Q29" s="260"/>
      <c r="R29" s="264" t="s">
        <v>739</v>
      </c>
      <c r="S29" s="263" t="s">
        <v>739</v>
      </c>
      <c r="T29" s="259" t="s">
        <v>739</v>
      </c>
      <c r="U29" s="261"/>
      <c r="V29" s="264" t="s">
        <v>739</v>
      </c>
      <c r="W29" s="263" t="s">
        <v>739</v>
      </c>
      <c r="X29" s="259" t="s">
        <v>739</v>
      </c>
      <c r="Y29" s="260"/>
      <c r="Z29" s="13"/>
      <c r="AA29" s="12"/>
      <c r="AB29" s="243"/>
      <c r="AC29" s="228"/>
    </row>
    <row r="30" spans="1:29" x14ac:dyDescent="0.25">
      <c r="A30" s="241"/>
      <c r="B30" s="11" t="s">
        <v>159</v>
      </c>
      <c r="C30" s="253" t="s">
        <v>158</v>
      </c>
      <c r="D30" s="346" t="s">
        <v>514</v>
      </c>
      <c r="E30" s="233">
        <v>1</v>
      </c>
      <c r="F30" s="13">
        <v>232110</v>
      </c>
      <c r="G30" s="12">
        <v>1800</v>
      </c>
      <c r="H30" s="243">
        <v>128.94999999999999</v>
      </c>
      <c r="I30" s="260">
        <v>1</v>
      </c>
      <c r="J30" s="264">
        <v>232110</v>
      </c>
      <c r="K30" s="263">
        <v>1800</v>
      </c>
      <c r="L30" s="259">
        <v>128.94999999999999</v>
      </c>
      <c r="M30" s="261"/>
      <c r="N30" s="264" t="s">
        <v>739</v>
      </c>
      <c r="O30" s="263" t="s">
        <v>739</v>
      </c>
      <c r="P30" s="259" t="s">
        <v>739</v>
      </c>
      <c r="Q30" s="260"/>
      <c r="R30" s="264" t="s">
        <v>739</v>
      </c>
      <c r="S30" s="263" t="s">
        <v>739</v>
      </c>
      <c r="T30" s="259" t="s">
        <v>739</v>
      </c>
      <c r="U30" s="261"/>
      <c r="V30" s="264" t="s">
        <v>739</v>
      </c>
      <c r="W30" s="263" t="s">
        <v>739</v>
      </c>
      <c r="X30" s="259" t="s">
        <v>739</v>
      </c>
      <c r="Y30" s="260"/>
      <c r="Z30" s="13"/>
      <c r="AA30" s="12"/>
      <c r="AB30" s="243"/>
      <c r="AC30" s="228"/>
    </row>
    <row r="31" spans="1:29" ht="16.899999999999999" customHeight="1" x14ac:dyDescent="0.25">
      <c r="A31" s="241"/>
      <c r="B31" s="9" t="s">
        <v>160</v>
      </c>
      <c r="C31" s="253" t="s">
        <v>161</v>
      </c>
      <c r="D31" s="348" t="s">
        <v>514</v>
      </c>
      <c r="E31" s="234">
        <v>1</v>
      </c>
      <c r="F31" s="9">
        <v>2188.4</v>
      </c>
      <c r="G31" s="10">
        <v>40</v>
      </c>
      <c r="H31" s="244">
        <v>54.71</v>
      </c>
      <c r="I31" s="260">
        <v>1</v>
      </c>
      <c r="J31" s="264">
        <v>2188.4</v>
      </c>
      <c r="K31" s="263">
        <v>40</v>
      </c>
      <c r="L31" s="259">
        <v>54.71</v>
      </c>
      <c r="M31" s="261"/>
      <c r="N31" s="264" t="s">
        <v>739</v>
      </c>
      <c r="O31" s="263" t="s">
        <v>739</v>
      </c>
      <c r="P31" s="259" t="s">
        <v>739</v>
      </c>
      <c r="Q31" s="260"/>
      <c r="R31" s="264" t="s">
        <v>739</v>
      </c>
      <c r="S31" s="263" t="s">
        <v>739</v>
      </c>
      <c r="T31" s="259" t="s">
        <v>739</v>
      </c>
      <c r="U31" s="261"/>
      <c r="V31" s="264" t="s">
        <v>739</v>
      </c>
      <c r="W31" s="263" t="s">
        <v>739</v>
      </c>
      <c r="X31" s="259" t="s">
        <v>739</v>
      </c>
      <c r="Y31" s="260"/>
      <c r="Z31" s="9"/>
      <c r="AA31" s="10"/>
      <c r="AB31" s="244"/>
      <c r="AC31" s="228"/>
    </row>
    <row r="32" spans="1:29" x14ac:dyDescent="0.25">
      <c r="A32" s="241"/>
      <c r="B32" s="11" t="s">
        <v>162</v>
      </c>
      <c r="C32" s="253" t="s">
        <v>163</v>
      </c>
      <c r="D32" s="346" t="s">
        <v>514</v>
      </c>
      <c r="E32" s="233">
        <v>1</v>
      </c>
      <c r="F32" s="13">
        <v>19672.400000000001</v>
      </c>
      <c r="G32" s="12">
        <v>340</v>
      </c>
      <c r="H32" s="243">
        <v>57.86</v>
      </c>
      <c r="I32" s="260">
        <v>1</v>
      </c>
      <c r="J32" s="264">
        <v>19672.400000000001</v>
      </c>
      <c r="K32" s="263">
        <v>340</v>
      </c>
      <c r="L32" s="259">
        <v>57.86</v>
      </c>
      <c r="M32" s="261"/>
      <c r="N32" s="264" t="s">
        <v>739</v>
      </c>
      <c r="O32" s="263" t="s">
        <v>739</v>
      </c>
      <c r="P32" s="259" t="s">
        <v>739</v>
      </c>
      <c r="Q32" s="260"/>
      <c r="R32" s="264" t="s">
        <v>739</v>
      </c>
      <c r="S32" s="263" t="s">
        <v>739</v>
      </c>
      <c r="T32" s="259" t="s">
        <v>739</v>
      </c>
      <c r="U32" s="261"/>
      <c r="V32" s="264" t="s">
        <v>739</v>
      </c>
      <c r="W32" s="263" t="s">
        <v>739</v>
      </c>
      <c r="X32" s="259" t="s">
        <v>739</v>
      </c>
      <c r="Y32" s="260"/>
      <c r="Z32" s="13"/>
      <c r="AA32" s="12"/>
      <c r="AB32" s="243"/>
      <c r="AC32" s="228"/>
    </row>
    <row r="33" spans="1:29" x14ac:dyDescent="0.25">
      <c r="A33" s="241"/>
      <c r="B33" s="11" t="s">
        <v>164</v>
      </c>
      <c r="C33" s="253" t="s">
        <v>165</v>
      </c>
      <c r="D33" s="346" t="s">
        <v>514</v>
      </c>
      <c r="E33" s="233">
        <v>1</v>
      </c>
      <c r="F33" s="13">
        <v>3675</v>
      </c>
      <c r="G33" s="12">
        <v>50</v>
      </c>
      <c r="H33" s="243">
        <v>73.5</v>
      </c>
      <c r="I33" s="260">
        <v>1</v>
      </c>
      <c r="J33" s="264">
        <v>3675</v>
      </c>
      <c r="K33" s="263">
        <v>50</v>
      </c>
      <c r="L33" s="259">
        <v>73.5</v>
      </c>
      <c r="M33" s="261"/>
      <c r="N33" s="264" t="s">
        <v>739</v>
      </c>
      <c r="O33" s="263" t="s">
        <v>739</v>
      </c>
      <c r="P33" s="259" t="s">
        <v>739</v>
      </c>
      <c r="Q33" s="260"/>
      <c r="R33" s="264" t="s">
        <v>739</v>
      </c>
      <c r="S33" s="263" t="s">
        <v>739</v>
      </c>
      <c r="T33" s="259" t="s">
        <v>739</v>
      </c>
      <c r="U33" s="261"/>
      <c r="V33" s="264" t="s">
        <v>739</v>
      </c>
      <c r="W33" s="263" t="s">
        <v>739</v>
      </c>
      <c r="X33" s="259" t="s">
        <v>739</v>
      </c>
      <c r="Y33" s="260"/>
      <c r="Z33" s="13"/>
      <c r="AA33" s="12"/>
      <c r="AB33" s="243"/>
      <c r="AC33" s="228"/>
    </row>
    <row r="34" spans="1:29" x14ac:dyDescent="0.25">
      <c r="A34" s="241"/>
      <c r="B34" s="11" t="s">
        <v>166</v>
      </c>
      <c r="C34" s="253" t="s">
        <v>167</v>
      </c>
      <c r="D34" s="346" t="s">
        <v>516</v>
      </c>
      <c r="E34" s="233">
        <v>1</v>
      </c>
      <c r="F34" s="13">
        <v>3352</v>
      </c>
      <c r="G34" s="12">
        <v>800</v>
      </c>
      <c r="H34" s="243">
        <v>4.1900000000000004</v>
      </c>
      <c r="I34" s="260">
        <v>1</v>
      </c>
      <c r="J34" s="264">
        <v>3352</v>
      </c>
      <c r="K34" s="263">
        <v>800</v>
      </c>
      <c r="L34" s="259">
        <v>4.1900000000000004</v>
      </c>
      <c r="M34" s="261" t="s">
        <v>739</v>
      </c>
      <c r="N34" s="264" t="s">
        <v>739</v>
      </c>
      <c r="O34" s="263" t="s">
        <v>739</v>
      </c>
      <c r="P34" s="259" t="s">
        <v>739</v>
      </c>
      <c r="Q34" s="260"/>
      <c r="R34" s="264" t="s">
        <v>739</v>
      </c>
      <c r="S34" s="263" t="s">
        <v>739</v>
      </c>
      <c r="T34" s="259" t="s">
        <v>739</v>
      </c>
      <c r="U34" s="261" t="s">
        <v>739</v>
      </c>
      <c r="V34" s="264" t="s">
        <v>739</v>
      </c>
      <c r="W34" s="263" t="s">
        <v>739</v>
      </c>
      <c r="X34" s="259" t="s">
        <v>739</v>
      </c>
      <c r="Y34" s="260"/>
      <c r="Z34" s="13"/>
      <c r="AA34" s="12"/>
      <c r="AB34" s="243"/>
      <c r="AC34" s="228"/>
    </row>
    <row r="35" spans="1:29" x14ac:dyDescent="0.25">
      <c r="A35" s="241"/>
      <c r="B35" s="11" t="s">
        <v>168</v>
      </c>
      <c r="C35" s="253" t="s">
        <v>169</v>
      </c>
      <c r="D35" s="346" t="s">
        <v>516</v>
      </c>
      <c r="E35" s="233">
        <v>4</v>
      </c>
      <c r="F35" s="13">
        <v>30676.74</v>
      </c>
      <c r="G35" s="12">
        <v>9029</v>
      </c>
      <c r="H35" s="243">
        <v>3.4</v>
      </c>
      <c r="I35" s="260">
        <v>1</v>
      </c>
      <c r="J35" s="264">
        <v>14352</v>
      </c>
      <c r="K35" s="263">
        <v>4800</v>
      </c>
      <c r="L35" s="259">
        <v>2.99</v>
      </c>
      <c r="M35" s="261">
        <v>2</v>
      </c>
      <c r="N35" s="264">
        <v>1810.24</v>
      </c>
      <c r="O35" s="263">
        <v>379</v>
      </c>
      <c r="P35" s="259">
        <v>4.78</v>
      </c>
      <c r="Q35" s="260" t="s">
        <v>739</v>
      </c>
      <c r="R35" s="264" t="s">
        <v>739</v>
      </c>
      <c r="S35" s="263" t="s">
        <v>739</v>
      </c>
      <c r="T35" s="259" t="s">
        <v>739</v>
      </c>
      <c r="U35" s="261">
        <v>1</v>
      </c>
      <c r="V35" s="264">
        <v>14514.5</v>
      </c>
      <c r="W35" s="263">
        <v>3850</v>
      </c>
      <c r="X35" s="259">
        <v>3.77</v>
      </c>
      <c r="Y35" s="260"/>
      <c r="Z35" s="13"/>
      <c r="AA35" s="12"/>
      <c r="AB35" s="243"/>
      <c r="AC35" s="228"/>
    </row>
    <row r="36" spans="1:29" x14ac:dyDescent="0.25">
      <c r="A36" s="241"/>
      <c r="B36" s="11" t="s">
        <v>170</v>
      </c>
      <c r="C36" s="253" t="s">
        <v>171</v>
      </c>
      <c r="D36" s="346" t="s">
        <v>516</v>
      </c>
      <c r="E36" s="233">
        <v>3</v>
      </c>
      <c r="F36" s="13">
        <v>10428</v>
      </c>
      <c r="G36" s="12">
        <v>9929</v>
      </c>
      <c r="H36" s="243">
        <v>1.05</v>
      </c>
      <c r="I36" s="260">
        <v>1</v>
      </c>
      <c r="J36" s="264">
        <v>6675</v>
      </c>
      <c r="K36" s="263">
        <v>8900</v>
      </c>
      <c r="L36" s="259">
        <v>0.75</v>
      </c>
      <c r="M36" s="261">
        <v>2</v>
      </c>
      <c r="N36" s="264">
        <v>3752.92</v>
      </c>
      <c r="O36" s="263">
        <v>1029</v>
      </c>
      <c r="P36" s="259">
        <v>3.65</v>
      </c>
      <c r="Q36" s="260"/>
      <c r="R36" s="264"/>
      <c r="S36" s="263"/>
      <c r="T36" s="259"/>
      <c r="U36" s="261" t="s">
        <v>739</v>
      </c>
      <c r="V36" s="264" t="s">
        <v>739</v>
      </c>
      <c r="W36" s="263" t="s">
        <v>739</v>
      </c>
      <c r="X36" s="259" t="s">
        <v>739</v>
      </c>
      <c r="Y36" s="260"/>
      <c r="Z36" s="13"/>
      <c r="AA36" s="12"/>
      <c r="AB36" s="243"/>
      <c r="AC36" s="228"/>
    </row>
    <row r="37" spans="1:29" x14ac:dyDescent="0.25">
      <c r="A37" s="241"/>
      <c r="B37" s="11" t="s">
        <v>172</v>
      </c>
      <c r="C37" s="253" t="s">
        <v>760</v>
      </c>
      <c r="D37" s="346" t="s">
        <v>516</v>
      </c>
      <c r="E37" s="233">
        <v>2</v>
      </c>
      <c r="F37" s="13">
        <v>6831.2</v>
      </c>
      <c r="G37" s="12">
        <v>1370</v>
      </c>
      <c r="H37" s="243">
        <v>4.99</v>
      </c>
      <c r="I37" s="260">
        <v>2</v>
      </c>
      <c r="J37" s="264">
        <v>6831.2</v>
      </c>
      <c r="K37" s="263">
        <v>1370</v>
      </c>
      <c r="L37" s="259">
        <v>4.99</v>
      </c>
      <c r="M37" s="261" t="s">
        <v>739</v>
      </c>
      <c r="N37" s="264" t="s">
        <v>739</v>
      </c>
      <c r="O37" s="263" t="s">
        <v>739</v>
      </c>
      <c r="P37" s="259" t="s">
        <v>739</v>
      </c>
      <c r="Q37" s="260" t="s">
        <v>739</v>
      </c>
      <c r="R37" s="264" t="s">
        <v>739</v>
      </c>
      <c r="S37" s="263" t="s">
        <v>739</v>
      </c>
      <c r="T37" s="259" t="s">
        <v>739</v>
      </c>
      <c r="U37" s="261" t="s">
        <v>739</v>
      </c>
      <c r="V37" s="264" t="s">
        <v>739</v>
      </c>
      <c r="W37" s="263" t="s">
        <v>739</v>
      </c>
      <c r="X37" s="259" t="s">
        <v>739</v>
      </c>
      <c r="Y37" s="260"/>
      <c r="Z37" s="13"/>
      <c r="AA37" s="12"/>
      <c r="AB37" s="243"/>
      <c r="AC37" s="228"/>
    </row>
    <row r="38" spans="1:29" x14ac:dyDescent="0.25">
      <c r="A38" s="241"/>
      <c r="B38" s="11" t="s">
        <v>173</v>
      </c>
      <c r="C38" s="253" t="s">
        <v>174</v>
      </c>
      <c r="D38" s="346" t="s">
        <v>517</v>
      </c>
      <c r="E38" s="233">
        <v>1</v>
      </c>
      <c r="F38" s="13">
        <v>3289.5</v>
      </c>
      <c r="G38" s="12">
        <v>450</v>
      </c>
      <c r="H38" s="243">
        <v>7.31</v>
      </c>
      <c r="I38" s="260">
        <v>1</v>
      </c>
      <c r="J38" s="264">
        <v>3289.5</v>
      </c>
      <c r="K38" s="263">
        <v>450</v>
      </c>
      <c r="L38" s="259">
        <v>7.31</v>
      </c>
      <c r="M38" s="261" t="s">
        <v>739</v>
      </c>
      <c r="N38" s="264" t="s">
        <v>739</v>
      </c>
      <c r="O38" s="263" t="s">
        <v>739</v>
      </c>
      <c r="P38" s="259" t="s">
        <v>739</v>
      </c>
      <c r="Q38" s="260" t="s">
        <v>739</v>
      </c>
      <c r="R38" s="264" t="s">
        <v>739</v>
      </c>
      <c r="S38" s="263" t="s">
        <v>739</v>
      </c>
      <c r="T38" s="259" t="s">
        <v>739</v>
      </c>
      <c r="U38" s="261" t="s">
        <v>739</v>
      </c>
      <c r="V38" s="264" t="s">
        <v>739</v>
      </c>
      <c r="W38" s="263" t="s">
        <v>739</v>
      </c>
      <c r="X38" s="259" t="s">
        <v>739</v>
      </c>
      <c r="Y38" s="260"/>
      <c r="Z38" s="13"/>
      <c r="AA38" s="12"/>
      <c r="AB38" s="243"/>
      <c r="AC38" s="228"/>
    </row>
    <row r="39" spans="1:29" x14ac:dyDescent="0.25">
      <c r="A39" s="241"/>
      <c r="B39" s="11" t="s">
        <v>175</v>
      </c>
      <c r="C39" s="253" t="s">
        <v>176</v>
      </c>
      <c r="D39" s="346" t="s">
        <v>517</v>
      </c>
      <c r="E39" s="233">
        <v>1</v>
      </c>
      <c r="F39" s="13">
        <v>21428</v>
      </c>
      <c r="G39" s="12">
        <v>1100</v>
      </c>
      <c r="H39" s="243">
        <v>19.48</v>
      </c>
      <c r="I39" s="260">
        <v>1</v>
      </c>
      <c r="J39" s="264">
        <v>21428</v>
      </c>
      <c r="K39" s="263">
        <v>1100</v>
      </c>
      <c r="L39" s="259">
        <v>19.48</v>
      </c>
      <c r="M39" s="261" t="s">
        <v>739</v>
      </c>
      <c r="N39" s="264" t="s">
        <v>739</v>
      </c>
      <c r="O39" s="263" t="s">
        <v>739</v>
      </c>
      <c r="P39" s="259" t="s">
        <v>739</v>
      </c>
      <c r="Q39" s="260" t="s">
        <v>739</v>
      </c>
      <c r="R39" s="264" t="s">
        <v>739</v>
      </c>
      <c r="S39" s="263" t="s">
        <v>739</v>
      </c>
      <c r="T39" s="259" t="s">
        <v>739</v>
      </c>
      <c r="U39" s="261" t="s">
        <v>739</v>
      </c>
      <c r="V39" s="264" t="s">
        <v>739</v>
      </c>
      <c r="W39" s="263" t="s">
        <v>739</v>
      </c>
      <c r="X39" s="259" t="s">
        <v>739</v>
      </c>
      <c r="Y39" s="260"/>
      <c r="Z39" s="13"/>
      <c r="AA39" s="12"/>
      <c r="AB39" s="243"/>
      <c r="AC39" s="228"/>
    </row>
    <row r="40" spans="1:29" x14ac:dyDescent="0.25">
      <c r="A40" s="241"/>
      <c r="B40" s="11" t="s">
        <v>177</v>
      </c>
      <c r="C40" s="253" t="s">
        <v>178</v>
      </c>
      <c r="D40" s="346" t="s">
        <v>530</v>
      </c>
      <c r="E40" s="233">
        <v>1</v>
      </c>
      <c r="F40" s="13">
        <v>1016.53</v>
      </c>
      <c r="G40" s="12">
        <v>1</v>
      </c>
      <c r="H40" s="243">
        <v>1016.53</v>
      </c>
      <c r="I40" s="260">
        <v>1</v>
      </c>
      <c r="J40" s="264">
        <v>1016.53</v>
      </c>
      <c r="K40" s="263">
        <v>1</v>
      </c>
      <c r="L40" s="259">
        <v>1016.53</v>
      </c>
      <c r="M40" s="261" t="s">
        <v>739</v>
      </c>
      <c r="N40" s="264" t="s">
        <v>739</v>
      </c>
      <c r="O40" s="263" t="s">
        <v>739</v>
      </c>
      <c r="P40" s="259" t="s">
        <v>739</v>
      </c>
      <c r="Q40" s="260" t="s">
        <v>739</v>
      </c>
      <c r="R40" s="264" t="s">
        <v>739</v>
      </c>
      <c r="S40" s="263" t="s">
        <v>739</v>
      </c>
      <c r="T40" s="259" t="s">
        <v>739</v>
      </c>
      <c r="U40" s="261" t="s">
        <v>739</v>
      </c>
      <c r="V40" s="264" t="s">
        <v>739</v>
      </c>
      <c r="W40" s="263" t="s">
        <v>739</v>
      </c>
      <c r="X40" s="259" t="s">
        <v>739</v>
      </c>
      <c r="Y40" s="260"/>
      <c r="Z40" s="13"/>
      <c r="AA40" s="12"/>
      <c r="AB40" s="243"/>
      <c r="AC40" s="228"/>
    </row>
    <row r="41" spans="1:29" x14ac:dyDescent="0.25">
      <c r="A41" s="241"/>
      <c r="B41" s="11" t="s">
        <v>179</v>
      </c>
      <c r="C41" s="253" t="s">
        <v>180</v>
      </c>
      <c r="D41" s="346" t="s">
        <v>530</v>
      </c>
      <c r="E41" s="233">
        <v>1</v>
      </c>
      <c r="F41" s="13">
        <v>21912</v>
      </c>
      <c r="G41" s="12">
        <v>4</v>
      </c>
      <c r="H41" s="243">
        <v>5478</v>
      </c>
      <c r="I41" s="260">
        <v>1</v>
      </c>
      <c r="J41" s="264">
        <v>21912</v>
      </c>
      <c r="K41" s="263">
        <v>4</v>
      </c>
      <c r="L41" s="259">
        <v>5478</v>
      </c>
      <c r="M41" s="261" t="s">
        <v>739</v>
      </c>
      <c r="N41" s="264" t="s">
        <v>739</v>
      </c>
      <c r="O41" s="263" t="s">
        <v>739</v>
      </c>
      <c r="P41" s="259" t="s">
        <v>739</v>
      </c>
      <c r="Q41" s="260" t="s">
        <v>739</v>
      </c>
      <c r="R41" s="264" t="s">
        <v>739</v>
      </c>
      <c r="S41" s="263" t="s">
        <v>739</v>
      </c>
      <c r="T41" s="259" t="s">
        <v>739</v>
      </c>
      <c r="U41" s="261" t="s">
        <v>739</v>
      </c>
      <c r="V41" s="264" t="s">
        <v>739</v>
      </c>
      <c r="W41" s="263" t="s">
        <v>739</v>
      </c>
      <c r="X41" s="259" t="s">
        <v>739</v>
      </c>
      <c r="Y41" s="260"/>
      <c r="Z41" s="13"/>
      <c r="AA41" s="12"/>
      <c r="AB41" s="243"/>
      <c r="AC41" s="228"/>
    </row>
    <row r="42" spans="1:29" x14ac:dyDescent="0.25">
      <c r="A42" s="241"/>
      <c r="B42" s="11" t="s">
        <v>5</v>
      </c>
      <c r="C42" s="253" t="s">
        <v>4</v>
      </c>
      <c r="D42" s="346" t="s">
        <v>517</v>
      </c>
      <c r="E42" s="233">
        <v>44</v>
      </c>
      <c r="F42" s="13">
        <v>373627.78999999986</v>
      </c>
      <c r="G42" s="12">
        <v>3804.9</v>
      </c>
      <c r="H42" s="243">
        <v>98.2</v>
      </c>
      <c r="I42" s="260">
        <v>8</v>
      </c>
      <c r="J42" s="264">
        <v>48478.979999999996</v>
      </c>
      <c r="K42" s="263">
        <v>450</v>
      </c>
      <c r="L42" s="259">
        <v>107.73</v>
      </c>
      <c r="M42" s="261">
        <v>14</v>
      </c>
      <c r="N42" s="264">
        <v>86519.46</v>
      </c>
      <c r="O42" s="263">
        <v>833.1</v>
      </c>
      <c r="P42" s="259">
        <v>103.85</v>
      </c>
      <c r="Q42" s="260">
        <v>11</v>
      </c>
      <c r="R42" s="264">
        <v>149266.38999999998</v>
      </c>
      <c r="S42" s="263">
        <v>1397.1</v>
      </c>
      <c r="T42" s="259">
        <v>106.84</v>
      </c>
      <c r="U42" s="261">
        <v>11</v>
      </c>
      <c r="V42" s="264">
        <v>89362.96</v>
      </c>
      <c r="W42" s="263">
        <v>1124.6999999999998</v>
      </c>
      <c r="X42" s="259">
        <v>79.45</v>
      </c>
      <c r="Y42" s="260"/>
      <c r="Z42" s="13"/>
      <c r="AA42" s="12"/>
      <c r="AB42" s="243"/>
      <c r="AC42" s="228"/>
    </row>
    <row r="43" spans="1:29" x14ac:dyDescent="0.25">
      <c r="A43" s="241"/>
      <c r="B43" s="11" t="s">
        <v>7</v>
      </c>
      <c r="C43" s="253" t="s">
        <v>6</v>
      </c>
      <c r="D43" s="346" t="s">
        <v>517</v>
      </c>
      <c r="E43" s="233">
        <v>31</v>
      </c>
      <c r="F43" s="13">
        <v>173714.81</v>
      </c>
      <c r="G43" s="12">
        <v>1462.9</v>
      </c>
      <c r="H43" s="243">
        <v>118.75</v>
      </c>
      <c r="I43" s="260">
        <v>4</v>
      </c>
      <c r="J43" s="264">
        <v>6647.7</v>
      </c>
      <c r="K43" s="263">
        <v>54</v>
      </c>
      <c r="L43" s="259">
        <v>123.11</v>
      </c>
      <c r="M43" s="261">
        <v>4</v>
      </c>
      <c r="N43" s="264">
        <v>8662.92</v>
      </c>
      <c r="O43" s="263">
        <v>56</v>
      </c>
      <c r="P43" s="259">
        <v>154.69999999999999</v>
      </c>
      <c r="Q43" s="260">
        <v>11</v>
      </c>
      <c r="R43" s="264">
        <v>86224.6</v>
      </c>
      <c r="S43" s="263">
        <v>624</v>
      </c>
      <c r="T43" s="259">
        <v>138.18</v>
      </c>
      <c r="U43" s="261">
        <v>12</v>
      </c>
      <c r="V43" s="264">
        <v>72179.59</v>
      </c>
      <c r="W43" s="263">
        <v>728.9</v>
      </c>
      <c r="X43" s="259">
        <v>99.03</v>
      </c>
      <c r="Y43" s="260"/>
      <c r="Z43" s="13"/>
      <c r="AA43" s="12"/>
      <c r="AB43" s="243"/>
      <c r="AC43" s="228"/>
    </row>
    <row r="44" spans="1:29" x14ac:dyDescent="0.25">
      <c r="A44" s="241"/>
      <c r="B44" s="11" t="s">
        <v>90</v>
      </c>
      <c r="C44" s="253" t="s">
        <v>89</v>
      </c>
      <c r="D44" s="346" t="s">
        <v>517</v>
      </c>
      <c r="E44" s="233">
        <v>4</v>
      </c>
      <c r="F44" s="13">
        <v>22126.190000000002</v>
      </c>
      <c r="G44" s="12">
        <v>254.9</v>
      </c>
      <c r="H44" s="243">
        <v>86.8</v>
      </c>
      <c r="I44" s="260" t="s">
        <v>739</v>
      </c>
      <c r="J44" s="264" t="s">
        <v>739</v>
      </c>
      <c r="K44" s="263" t="s">
        <v>739</v>
      </c>
      <c r="L44" s="259" t="s">
        <v>739</v>
      </c>
      <c r="M44" s="261">
        <v>1</v>
      </c>
      <c r="N44" s="264">
        <v>3490.52</v>
      </c>
      <c r="O44" s="263">
        <v>44</v>
      </c>
      <c r="P44" s="259">
        <v>79.33</v>
      </c>
      <c r="Q44" s="260">
        <v>1</v>
      </c>
      <c r="R44" s="264">
        <v>1283.3</v>
      </c>
      <c r="S44" s="263">
        <v>10</v>
      </c>
      <c r="T44" s="259">
        <v>128.33000000000001</v>
      </c>
      <c r="U44" s="261">
        <v>2</v>
      </c>
      <c r="V44" s="264">
        <v>17352.370000000003</v>
      </c>
      <c r="W44" s="263">
        <v>200.9</v>
      </c>
      <c r="X44" s="259">
        <v>86.37</v>
      </c>
      <c r="Y44" s="260"/>
      <c r="Z44" s="13"/>
      <c r="AA44" s="12"/>
      <c r="AB44" s="243"/>
      <c r="AC44" s="228"/>
    </row>
    <row r="45" spans="1:29" x14ac:dyDescent="0.25">
      <c r="A45" s="241"/>
      <c r="B45" s="11" t="s">
        <v>181</v>
      </c>
      <c r="C45" s="253" t="s">
        <v>95</v>
      </c>
      <c r="D45" s="346" t="s">
        <v>514</v>
      </c>
      <c r="E45" s="233">
        <v>8</v>
      </c>
      <c r="F45" s="13">
        <v>61590.570000000007</v>
      </c>
      <c r="G45" s="12">
        <v>2238.6999999999998</v>
      </c>
      <c r="H45" s="243">
        <v>27.51</v>
      </c>
      <c r="I45" s="260">
        <v>1</v>
      </c>
      <c r="J45" s="264">
        <v>2868.8</v>
      </c>
      <c r="K45" s="263">
        <v>40</v>
      </c>
      <c r="L45" s="259">
        <v>71.72</v>
      </c>
      <c r="M45" s="261">
        <v>1</v>
      </c>
      <c r="N45" s="264">
        <v>1173.28</v>
      </c>
      <c r="O45" s="263">
        <v>16</v>
      </c>
      <c r="P45" s="259">
        <v>73.33</v>
      </c>
      <c r="Q45" s="260">
        <v>4</v>
      </c>
      <c r="R45" s="264">
        <v>22300.99</v>
      </c>
      <c r="S45" s="263">
        <v>1492.7</v>
      </c>
      <c r="T45" s="259">
        <v>14.94</v>
      </c>
      <c r="U45" s="261">
        <v>2</v>
      </c>
      <c r="V45" s="264">
        <v>35247.5</v>
      </c>
      <c r="W45" s="263">
        <v>690</v>
      </c>
      <c r="X45" s="259">
        <v>51.08</v>
      </c>
      <c r="Y45" s="260"/>
      <c r="Z45" s="13"/>
      <c r="AA45" s="12"/>
      <c r="AB45" s="243"/>
      <c r="AC45" s="228"/>
    </row>
    <row r="46" spans="1:29" x14ac:dyDescent="0.25">
      <c r="A46" s="241"/>
      <c r="B46" s="11" t="s">
        <v>96</v>
      </c>
      <c r="C46" s="253" t="s">
        <v>95</v>
      </c>
      <c r="D46" s="346" t="s">
        <v>515</v>
      </c>
      <c r="E46" s="233">
        <v>18</v>
      </c>
      <c r="F46" s="13">
        <v>214182.89999999997</v>
      </c>
      <c r="G46" s="12">
        <v>7749</v>
      </c>
      <c r="H46" s="243">
        <v>27.64</v>
      </c>
      <c r="I46" s="260">
        <v>1</v>
      </c>
      <c r="J46" s="264">
        <v>2655</v>
      </c>
      <c r="K46" s="263">
        <v>90</v>
      </c>
      <c r="L46" s="259">
        <v>29.5</v>
      </c>
      <c r="M46" s="261">
        <v>6</v>
      </c>
      <c r="N46" s="264">
        <v>60121.31</v>
      </c>
      <c r="O46" s="263">
        <v>1567</v>
      </c>
      <c r="P46" s="259">
        <v>38.369999999999997</v>
      </c>
      <c r="Q46" s="260">
        <v>6</v>
      </c>
      <c r="R46" s="264">
        <v>122170.60999999999</v>
      </c>
      <c r="S46" s="263">
        <v>4128</v>
      </c>
      <c r="T46" s="259">
        <v>29.6</v>
      </c>
      <c r="U46" s="261">
        <v>5</v>
      </c>
      <c r="V46" s="264">
        <v>29235.98</v>
      </c>
      <c r="W46" s="263">
        <v>1964</v>
      </c>
      <c r="X46" s="259">
        <v>14.89</v>
      </c>
      <c r="Y46" s="260"/>
      <c r="Z46" s="13"/>
      <c r="AA46" s="12"/>
      <c r="AB46" s="243"/>
    </row>
    <row r="47" spans="1:29" x14ac:dyDescent="0.25">
      <c r="A47" s="241"/>
      <c r="B47" s="11" t="s">
        <v>9</v>
      </c>
      <c r="C47" s="253" t="s">
        <v>8</v>
      </c>
      <c r="D47" s="346" t="s">
        <v>517</v>
      </c>
      <c r="E47" s="233">
        <v>5</v>
      </c>
      <c r="F47" s="13">
        <v>69401.31</v>
      </c>
      <c r="G47" s="12">
        <v>297</v>
      </c>
      <c r="H47" s="243">
        <v>233.67</v>
      </c>
      <c r="I47" s="260">
        <v>1</v>
      </c>
      <c r="J47" s="264">
        <v>2751.71</v>
      </c>
      <c r="K47" s="263">
        <v>13</v>
      </c>
      <c r="L47" s="259">
        <v>211.67</v>
      </c>
      <c r="M47" s="261">
        <v>1</v>
      </c>
      <c r="N47" s="264">
        <v>45584</v>
      </c>
      <c r="O47" s="263">
        <v>220</v>
      </c>
      <c r="P47" s="259">
        <v>207.2</v>
      </c>
      <c r="Q47" s="260">
        <v>2</v>
      </c>
      <c r="R47" s="264">
        <v>10026.66</v>
      </c>
      <c r="S47" s="263">
        <v>42</v>
      </c>
      <c r="T47" s="259">
        <v>238.73</v>
      </c>
      <c r="U47" s="261" t="s">
        <v>739</v>
      </c>
      <c r="V47" s="264" t="s">
        <v>739</v>
      </c>
      <c r="W47" s="263" t="s">
        <v>739</v>
      </c>
      <c r="X47" s="259" t="s">
        <v>739</v>
      </c>
      <c r="Y47" s="260"/>
      <c r="Z47" s="13"/>
      <c r="AA47" s="12"/>
      <c r="AB47" s="243"/>
    </row>
    <row r="48" spans="1:29" x14ac:dyDescent="0.25">
      <c r="A48" s="241"/>
      <c r="B48" s="11" t="s">
        <v>11</v>
      </c>
      <c r="C48" s="253" t="s">
        <v>10</v>
      </c>
      <c r="D48" s="346" t="s">
        <v>517</v>
      </c>
      <c r="E48" s="233">
        <v>8</v>
      </c>
      <c r="F48" s="13">
        <v>225218.40000000002</v>
      </c>
      <c r="G48" s="12">
        <v>887</v>
      </c>
      <c r="H48" s="243">
        <v>253.91</v>
      </c>
      <c r="I48" s="260">
        <v>2</v>
      </c>
      <c r="J48" s="264">
        <v>50790.270000000004</v>
      </c>
      <c r="K48" s="263">
        <v>206</v>
      </c>
      <c r="L48" s="259">
        <v>246.55</v>
      </c>
      <c r="M48" s="261">
        <v>2</v>
      </c>
      <c r="N48" s="264">
        <v>58158.12</v>
      </c>
      <c r="O48" s="263">
        <v>244</v>
      </c>
      <c r="P48" s="259">
        <v>238.35</v>
      </c>
      <c r="Q48" s="260">
        <v>3</v>
      </c>
      <c r="R48" s="264">
        <v>58770.009999999995</v>
      </c>
      <c r="S48" s="263">
        <v>207</v>
      </c>
      <c r="T48" s="259">
        <v>283.91000000000003</v>
      </c>
      <c r="U48" s="261">
        <v>1</v>
      </c>
      <c r="V48" s="264">
        <v>57500</v>
      </c>
      <c r="W48" s="263">
        <v>230</v>
      </c>
      <c r="X48" s="259">
        <v>250</v>
      </c>
      <c r="Y48" s="260"/>
      <c r="Z48" s="13"/>
      <c r="AA48" s="12"/>
      <c r="AB48" s="243"/>
    </row>
    <row r="49" spans="1:28" x14ac:dyDescent="0.25">
      <c r="A49" s="241"/>
      <c r="B49" s="11" t="s">
        <v>13</v>
      </c>
      <c r="C49" s="253" t="s">
        <v>12</v>
      </c>
      <c r="D49" s="346" t="s">
        <v>517</v>
      </c>
      <c r="E49" s="233">
        <v>42</v>
      </c>
      <c r="F49" s="13">
        <v>1274959.2999999998</v>
      </c>
      <c r="G49" s="12">
        <v>4700</v>
      </c>
      <c r="H49" s="243">
        <v>271.27</v>
      </c>
      <c r="I49" s="260">
        <v>6</v>
      </c>
      <c r="J49" s="264">
        <v>132308.22</v>
      </c>
      <c r="K49" s="263">
        <v>507</v>
      </c>
      <c r="L49" s="259">
        <v>260.95999999999998</v>
      </c>
      <c r="M49" s="261">
        <v>14</v>
      </c>
      <c r="N49" s="264">
        <v>258943.84999999998</v>
      </c>
      <c r="O49" s="263">
        <v>863</v>
      </c>
      <c r="P49" s="259">
        <v>300.05</v>
      </c>
      <c r="Q49" s="260">
        <v>10</v>
      </c>
      <c r="R49" s="264">
        <v>418072.81</v>
      </c>
      <c r="S49" s="263">
        <v>1758</v>
      </c>
      <c r="T49" s="259">
        <v>237.81</v>
      </c>
      <c r="U49" s="261">
        <v>12</v>
      </c>
      <c r="V49" s="264">
        <v>465634.41999999993</v>
      </c>
      <c r="W49" s="263">
        <v>1572</v>
      </c>
      <c r="X49" s="259">
        <v>296.20999999999998</v>
      </c>
      <c r="Y49" s="260"/>
      <c r="Z49" s="13"/>
      <c r="AA49" s="12"/>
      <c r="AB49" s="243"/>
    </row>
    <row r="50" spans="1:28" x14ac:dyDescent="0.25">
      <c r="A50" s="241"/>
      <c r="B50" s="11" t="s">
        <v>15</v>
      </c>
      <c r="C50" s="253" t="s">
        <v>14</v>
      </c>
      <c r="D50" s="346" t="s">
        <v>517</v>
      </c>
      <c r="E50" s="233">
        <v>23</v>
      </c>
      <c r="F50" s="13">
        <v>433286.75999999995</v>
      </c>
      <c r="G50" s="12">
        <v>1556</v>
      </c>
      <c r="H50" s="243">
        <v>278.45999999999998</v>
      </c>
      <c r="I50" s="260">
        <v>4</v>
      </c>
      <c r="J50" s="264">
        <v>24782.85</v>
      </c>
      <c r="K50" s="263">
        <v>85</v>
      </c>
      <c r="L50" s="259">
        <v>291.56</v>
      </c>
      <c r="M50" s="261">
        <v>3</v>
      </c>
      <c r="N50" s="264">
        <v>22357.27</v>
      </c>
      <c r="O50" s="263">
        <v>43</v>
      </c>
      <c r="P50" s="259">
        <v>519.94000000000005</v>
      </c>
      <c r="Q50" s="260">
        <v>10</v>
      </c>
      <c r="R50" s="264">
        <v>235069.55</v>
      </c>
      <c r="S50" s="263">
        <v>832</v>
      </c>
      <c r="T50" s="259">
        <v>282.54000000000002</v>
      </c>
      <c r="U50" s="261">
        <v>6</v>
      </c>
      <c r="V50" s="264">
        <v>151077.09</v>
      </c>
      <c r="W50" s="263">
        <v>596</v>
      </c>
      <c r="X50" s="259">
        <v>253.49</v>
      </c>
      <c r="Y50" s="260"/>
      <c r="Z50" s="13"/>
      <c r="AA50" s="12"/>
      <c r="AB50" s="243"/>
    </row>
    <row r="51" spans="1:28" x14ac:dyDescent="0.25">
      <c r="A51" s="241"/>
      <c r="B51" s="11" t="s">
        <v>92</v>
      </c>
      <c r="C51" s="253" t="s">
        <v>91</v>
      </c>
      <c r="D51" s="346" t="s">
        <v>517</v>
      </c>
      <c r="E51" s="233">
        <v>14</v>
      </c>
      <c r="F51" s="13">
        <v>294532.24</v>
      </c>
      <c r="G51" s="12">
        <v>711</v>
      </c>
      <c r="H51" s="243">
        <v>414.25</v>
      </c>
      <c r="I51" s="260">
        <v>1</v>
      </c>
      <c r="J51" s="264">
        <v>6591.69</v>
      </c>
      <c r="K51" s="263">
        <v>7</v>
      </c>
      <c r="L51" s="259">
        <v>941.67</v>
      </c>
      <c r="M51" s="261">
        <v>1</v>
      </c>
      <c r="N51" s="264">
        <v>8986.1200000000008</v>
      </c>
      <c r="O51" s="263">
        <v>26</v>
      </c>
      <c r="P51" s="259">
        <v>345.62</v>
      </c>
      <c r="Q51" s="260">
        <v>6</v>
      </c>
      <c r="R51" s="264">
        <v>61601.43</v>
      </c>
      <c r="S51" s="263">
        <v>163</v>
      </c>
      <c r="T51" s="259">
        <v>377.92</v>
      </c>
      <c r="U51" s="261">
        <v>6</v>
      </c>
      <c r="V51" s="264">
        <v>217353</v>
      </c>
      <c r="W51" s="263">
        <v>515</v>
      </c>
      <c r="X51" s="259">
        <v>422.04</v>
      </c>
      <c r="Y51" s="260"/>
      <c r="Z51" s="13"/>
      <c r="AA51" s="12"/>
      <c r="AB51" s="243"/>
    </row>
    <row r="52" spans="1:28" x14ac:dyDescent="0.25">
      <c r="A52" s="241"/>
      <c r="B52" s="11" t="s">
        <v>182</v>
      </c>
      <c r="C52" s="253" t="s">
        <v>183</v>
      </c>
      <c r="D52" s="346" t="s">
        <v>517</v>
      </c>
      <c r="E52" s="233">
        <v>5</v>
      </c>
      <c r="F52" s="13">
        <v>57844.71</v>
      </c>
      <c r="G52" s="12">
        <v>206</v>
      </c>
      <c r="H52" s="243">
        <v>280.8</v>
      </c>
      <c r="I52" s="260" t="s">
        <v>739</v>
      </c>
      <c r="J52" s="264" t="s">
        <v>739</v>
      </c>
      <c r="K52" s="263" t="s">
        <v>739</v>
      </c>
      <c r="L52" s="259" t="s">
        <v>739</v>
      </c>
      <c r="M52" s="261">
        <v>2</v>
      </c>
      <c r="N52" s="264">
        <v>30442.5</v>
      </c>
      <c r="O52" s="263">
        <v>135</v>
      </c>
      <c r="P52" s="259">
        <v>225.5</v>
      </c>
      <c r="Q52" s="260">
        <v>2</v>
      </c>
      <c r="R52" s="264">
        <v>20278.45</v>
      </c>
      <c r="S52" s="263">
        <v>57</v>
      </c>
      <c r="T52" s="259">
        <v>355.76</v>
      </c>
      <c r="U52" s="261">
        <v>1</v>
      </c>
      <c r="V52" s="264">
        <v>7123.76</v>
      </c>
      <c r="W52" s="263">
        <v>14</v>
      </c>
      <c r="X52" s="259">
        <v>508.84</v>
      </c>
      <c r="Y52" s="260"/>
      <c r="Z52" s="13"/>
      <c r="AA52" s="12"/>
      <c r="AB52" s="243"/>
    </row>
    <row r="53" spans="1:28" x14ac:dyDescent="0.25">
      <c r="A53" s="241"/>
      <c r="B53" s="11" t="s">
        <v>184</v>
      </c>
      <c r="C53" s="253" t="s">
        <v>185</v>
      </c>
      <c r="D53" s="346" t="s">
        <v>517</v>
      </c>
      <c r="E53" s="233">
        <v>13</v>
      </c>
      <c r="F53" s="13">
        <v>473753.85</v>
      </c>
      <c r="G53" s="12">
        <v>861</v>
      </c>
      <c r="H53" s="243">
        <v>550.24</v>
      </c>
      <c r="I53" s="260">
        <v>3</v>
      </c>
      <c r="J53" s="264">
        <v>30025.370000000003</v>
      </c>
      <c r="K53" s="263">
        <v>43</v>
      </c>
      <c r="L53" s="259">
        <v>698.26</v>
      </c>
      <c r="M53" s="261" t="s">
        <v>739</v>
      </c>
      <c r="N53" s="264" t="s">
        <v>739</v>
      </c>
      <c r="O53" s="263" t="s">
        <v>739</v>
      </c>
      <c r="P53" s="259" t="s">
        <v>739</v>
      </c>
      <c r="Q53" s="260">
        <v>5</v>
      </c>
      <c r="R53" s="264">
        <v>139000.16</v>
      </c>
      <c r="S53" s="263">
        <v>262</v>
      </c>
      <c r="T53" s="259">
        <v>530.53</v>
      </c>
      <c r="U53" s="261">
        <v>5</v>
      </c>
      <c r="V53" s="264">
        <v>304728.32000000001</v>
      </c>
      <c r="W53" s="263">
        <v>556</v>
      </c>
      <c r="X53" s="259">
        <v>548.07000000000005</v>
      </c>
      <c r="Y53" s="260"/>
      <c r="Z53" s="13"/>
      <c r="AA53" s="12"/>
      <c r="AB53" s="243"/>
    </row>
    <row r="54" spans="1:28" x14ac:dyDescent="0.25">
      <c r="A54" s="241"/>
      <c r="B54" s="11" t="s">
        <v>186</v>
      </c>
      <c r="C54" s="253" t="s">
        <v>187</v>
      </c>
      <c r="D54" s="346" t="s">
        <v>517</v>
      </c>
      <c r="E54" s="233">
        <v>1</v>
      </c>
      <c r="F54" s="13">
        <v>3750</v>
      </c>
      <c r="G54" s="12">
        <v>3</v>
      </c>
      <c r="H54" s="243">
        <v>1250</v>
      </c>
      <c r="I54" s="260" t="s">
        <v>739</v>
      </c>
      <c r="J54" s="264" t="s">
        <v>739</v>
      </c>
      <c r="K54" s="263" t="s">
        <v>739</v>
      </c>
      <c r="L54" s="259" t="s">
        <v>739</v>
      </c>
      <c r="M54" s="261" t="s">
        <v>739</v>
      </c>
      <c r="N54" s="264" t="s">
        <v>739</v>
      </c>
      <c r="O54" s="263" t="s">
        <v>739</v>
      </c>
      <c r="P54" s="259" t="s">
        <v>739</v>
      </c>
      <c r="Q54" s="260">
        <v>1</v>
      </c>
      <c r="R54" s="264">
        <v>3750</v>
      </c>
      <c r="S54" s="263">
        <v>3</v>
      </c>
      <c r="T54" s="259">
        <v>1250</v>
      </c>
      <c r="U54" s="261" t="s">
        <v>739</v>
      </c>
      <c r="V54" s="264" t="s">
        <v>739</v>
      </c>
      <c r="W54" s="263" t="s">
        <v>739</v>
      </c>
      <c r="X54" s="259" t="s">
        <v>739</v>
      </c>
      <c r="Y54" s="260"/>
      <c r="Z54" s="13"/>
      <c r="AA54" s="12"/>
      <c r="AB54" s="243"/>
    </row>
    <row r="55" spans="1:28" x14ac:dyDescent="0.25">
      <c r="A55" s="241"/>
      <c r="B55" s="11" t="s">
        <v>188</v>
      </c>
      <c r="C55" s="253" t="s">
        <v>189</v>
      </c>
      <c r="D55" s="346" t="s">
        <v>517</v>
      </c>
      <c r="E55" s="233">
        <v>1</v>
      </c>
      <c r="F55" s="13">
        <v>7617.92</v>
      </c>
      <c r="G55" s="12">
        <v>16</v>
      </c>
      <c r="H55" s="243">
        <v>476.12</v>
      </c>
      <c r="I55" s="260" t="s">
        <v>739</v>
      </c>
      <c r="J55" s="264" t="s">
        <v>739</v>
      </c>
      <c r="K55" s="263" t="s">
        <v>739</v>
      </c>
      <c r="L55" s="259" t="s">
        <v>739</v>
      </c>
      <c r="M55" s="261" t="s">
        <v>739</v>
      </c>
      <c r="N55" s="264" t="s">
        <v>739</v>
      </c>
      <c r="O55" s="263" t="s">
        <v>739</v>
      </c>
      <c r="P55" s="259" t="s">
        <v>739</v>
      </c>
      <c r="Q55" s="260" t="s">
        <v>739</v>
      </c>
      <c r="R55" s="264" t="s">
        <v>739</v>
      </c>
      <c r="S55" s="263" t="s">
        <v>739</v>
      </c>
      <c r="T55" s="259" t="s">
        <v>739</v>
      </c>
      <c r="U55" s="261">
        <v>1</v>
      </c>
      <c r="V55" s="264">
        <v>7617.92</v>
      </c>
      <c r="W55" s="263">
        <v>16</v>
      </c>
      <c r="X55" s="259">
        <v>476.12</v>
      </c>
      <c r="Y55" s="260"/>
      <c r="Z55" s="13"/>
      <c r="AA55" s="12"/>
      <c r="AB55" s="243"/>
    </row>
    <row r="56" spans="1:28" x14ac:dyDescent="0.25">
      <c r="A56" s="241"/>
      <c r="B56" s="11" t="s">
        <v>190</v>
      </c>
      <c r="C56" s="253" t="s">
        <v>191</v>
      </c>
      <c r="D56" s="346" t="s">
        <v>517</v>
      </c>
      <c r="E56" s="233">
        <v>3</v>
      </c>
      <c r="F56" s="13">
        <v>27044.02</v>
      </c>
      <c r="G56" s="12">
        <v>41</v>
      </c>
      <c r="H56" s="243">
        <v>659.61</v>
      </c>
      <c r="I56" s="260">
        <v>1</v>
      </c>
      <c r="J56" s="264">
        <v>3604.02</v>
      </c>
      <c r="K56" s="263">
        <v>6</v>
      </c>
      <c r="L56" s="259">
        <v>600.66999999999996</v>
      </c>
      <c r="M56" s="261">
        <v>1</v>
      </c>
      <c r="N56" s="264">
        <v>2640</v>
      </c>
      <c r="O56" s="263">
        <v>3</v>
      </c>
      <c r="P56" s="259">
        <v>880</v>
      </c>
      <c r="Q56" s="260">
        <v>1</v>
      </c>
      <c r="R56" s="264">
        <v>20800</v>
      </c>
      <c r="S56" s="263">
        <v>32</v>
      </c>
      <c r="T56" s="259">
        <v>650</v>
      </c>
      <c r="U56" s="261" t="s">
        <v>739</v>
      </c>
      <c r="V56" s="264" t="s">
        <v>739</v>
      </c>
      <c r="W56" s="263" t="s">
        <v>739</v>
      </c>
      <c r="X56" s="259" t="s">
        <v>739</v>
      </c>
      <c r="Y56" s="260"/>
      <c r="Z56" s="13"/>
      <c r="AA56" s="12"/>
      <c r="AB56" s="243"/>
    </row>
    <row r="57" spans="1:28" x14ac:dyDescent="0.25">
      <c r="A57" s="241"/>
      <c r="B57" s="11" t="s">
        <v>192</v>
      </c>
      <c r="C57" s="253" t="s">
        <v>193</v>
      </c>
      <c r="D57" s="346" t="s">
        <v>517</v>
      </c>
      <c r="E57" s="233">
        <v>2</v>
      </c>
      <c r="F57" s="13">
        <v>70286.759999999995</v>
      </c>
      <c r="G57" s="12">
        <v>198</v>
      </c>
      <c r="H57" s="243">
        <v>354.98</v>
      </c>
      <c r="I57" s="260" t="s">
        <v>739</v>
      </c>
      <c r="J57" s="264" t="s">
        <v>739</v>
      </c>
      <c r="K57" s="263" t="s">
        <v>739</v>
      </c>
      <c r="L57" s="259" t="s">
        <v>739</v>
      </c>
      <c r="M57" s="261">
        <v>1</v>
      </c>
      <c r="N57" s="264">
        <v>11806.76</v>
      </c>
      <c r="O57" s="263">
        <v>28</v>
      </c>
      <c r="P57" s="259">
        <v>421.67</v>
      </c>
      <c r="Q57" s="260" t="s">
        <v>739</v>
      </c>
      <c r="R57" s="264" t="s">
        <v>739</v>
      </c>
      <c r="S57" s="263" t="s">
        <v>739</v>
      </c>
      <c r="T57" s="259" t="s">
        <v>739</v>
      </c>
      <c r="U57" s="261" t="s">
        <v>739</v>
      </c>
      <c r="V57" s="264" t="s">
        <v>739</v>
      </c>
      <c r="W57" s="263" t="s">
        <v>739</v>
      </c>
      <c r="X57" s="259" t="s">
        <v>739</v>
      </c>
      <c r="Y57" s="260"/>
      <c r="Z57" s="13"/>
      <c r="AA57" s="12"/>
      <c r="AB57" s="243"/>
    </row>
    <row r="58" spans="1:28" ht="15.75" customHeight="1" x14ac:dyDescent="0.25">
      <c r="A58" s="241"/>
      <c r="B58" s="9" t="s">
        <v>194</v>
      </c>
      <c r="C58" s="253" t="s">
        <v>761</v>
      </c>
      <c r="D58" s="348" t="s">
        <v>517</v>
      </c>
      <c r="E58" s="234">
        <v>3</v>
      </c>
      <c r="F58" s="9">
        <v>509655.58</v>
      </c>
      <c r="G58" s="10">
        <v>514</v>
      </c>
      <c r="H58" s="244">
        <v>991.55</v>
      </c>
      <c r="I58" s="260" t="s">
        <v>739</v>
      </c>
      <c r="J58" s="264" t="s">
        <v>739</v>
      </c>
      <c r="K58" s="263" t="s">
        <v>739</v>
      </c>
      <c r="L58" s="259" t="s">
        <v>739</v>
      </c>
      <c r="M58" s="261" t="s">
        <v>739</v>
      </c>
      <c r="N58" s="264" t="s">
        <v>739</v>
      </c>
      <c r="O58" s="263" t="s">
        <v>739</v>
      </c>
      <c r="P58" s="259" t="s">
        <v>739</v>
      </c>
      <c r="Q58" s="260">
        <v>1</v>
      </c>
      <c r="R58" s="264">
        <v>144481.12</v>
      </c>
      <c r="S58" s="263">
        <v>112</v>
      </c>
      <c r="T58" s="259">
        <v>1290.01</v>
      </c>
      <c r="U58" s="261">
        <v>2</v>
      </c>
      <c r="V58" s="264">
        <v>365174.46</v>
      </c>
      <c r="W58" s="263">
        <v>402</v>
      </c>
      <c r="X58" s="259">
        <v>908.39</v>
      </c>
      <c r="Y58" s="260"/>
      <c r="Z58" s="9"/>
      <c r="AA58" s="10"/>
      <c r="AB58" s="244"/>
    </row>
    <row r="59" spans="1:28" x14ac:dyDescent="0.25">
      <c r="A59" s="241"/>
      <c r="B59" s="11" t="s">
        <v>195</v>
      </c>
      <c r="C59" s="253" t="s">
        <v>762</v>
      </c>
      <c r="D59" s="346" t="s">
        <v>517</v>
      </c>
      <c r="E59" s="233">
        <v>1</v>
      </c>
      <c r="F59" s="13">
        <v>43326.92</v>
      </c>
      <c r="G59" s="12">
        <v>91</v>
      </c>
      <c r="H59" s="243">
        <v>476.12</v>
      </c>
      <c r="I59" s="260" t="s">
        <v>739</v>
      </c>
      <c r="J59" s="264" t="s">
        <v>739</v>
      </c>
      <c r="K59" s="263" t="s">
        <v>739</v>
      </c>
      <c r="L59" s="259" t="s">
        <v>739</v>
      </c>
      <c r="M59" s="261" t="s">
        <v>739</v>
      </c>
      <c r="N59" s="264" t="s">
        <v>739</v>
      </c>
      <c r="O59" s="263" t="s">
        <v>739</v>
      </c>
      <c r="P59" s="259" t="s">
        <v>739</v>
      </c>
      <c r="Q59" s="260" t="s">
        <v>739</v>
      </c>
      <c r="R59" s="264" t="s">
        <v>739</v>
      </c>
      <c r="S59" s="263" t="s">
        <v>739</v>
      </c>
      <c r="T59" s="259" t="s">
        <v>739</v>
      </c>
      <c r="U59" s="261">
        <v>1</v>
      </c>
      <c r="V59" s="264">
        <v>43326.92</v>
      </c>
      <c r="W59" s="263">
        <v>91</v>
      </c>
      <c r="X59" s="259">
        <v>476.12</v>
      </c>
      <c r="Y59" s="260"/>
      <c r="Z59" s="13"/>
      <c r="AA59" s="12"/>
      <c r="AB59" s="243"/>
    </row>
    <row r="60" spans="1:28" x14ac:dyDescent="0.25">
      <c r="A60" s="241"/>
      <c r="B60" s="11" t="s">
        <v>93</v>
      </c>
      <c r="C60" s="253" t="s">
        <v>763</v>
      </c>
      <c r="D60" s="346" t="s">
        <v>517</v>
      </c>
      <c r="E60" s="233">
        <v>4</v>
      </c>
      <c r="F60" s="13">
        <v>187940.75</v>
      </c>
      <c r="G60" s="12">
        <v>191</v>
      </c>
      <c r="H60" s="243">
        <v>983.98</v>
      </c>
      <c r="I60" s="260" t="s">
        <v>739</v>
      </c>
      <c r="J60" s="264" t="s">
        <v>739</v>
      </c>
      <c r="K60" s="263" t="s">
        <v>739</v>
      </c>
      <c r="L60" s="259" t="s">
        <v>739</v>
      </c>
      <c r="M60" s="261" t="s">
        <v>739</v>
      </c>
      <c r="N60" s="264" t="s">
        <v>739</v>
      </c>
      <c r="O60" s="263" t="s">
        <v>739</v>
      </c>
      <c r="P60" s="259" t="s">
        <v>739</v>
      </c>
      <c r="Q60" s="260">
        <v>1</v>
      </c>
      <c r="R60" s="264">
        <v>86400</v>
      </c>
      <c r="S60" s="263">
        <v>64</v>
      </c>
      <c r="T60" s="259">
        <v>1350</v>
      </c>
      <c r="U60" s="261">
        <v>3</v>
      </c>
      <c r="V60" s="264">
        <v>101540.75</v>
      </c>
      <c r="W60" s="263">
        <v>127</v>
      </c>
      <c r="X60" s="259">
        <v>799.53</v>
      </c>
      <c r="Y60" s="260"/>
      <c r="Z60" s="13"/>
      <c r="AA60" s="12"/>
      <c r="AB60" s="243"/>
    </row>
    <row r="61" spans="1:28" x14ac:dyDescent="0.25">
      <c r="A61" s="241"/>
      <c r="B61" s="11" t="s">
        <v>196</v>
      </c>
      <c r="C61" s="253" t="s">
        <v>764</v>
      </c>
      <c r="D61" s="346" t="s">
        <v>517</v>
      </c>
      <c r="E61" s="233">
        <v>5</v>
      </c>
      <c r="F61" s="13">
        <v>586124.89</v>
      </c>
      <c r="G61" s="12">
        <v>425</v>
      </c>
      <c r="H61" s="243">
        <v>1379.12</v>
      </c>
      <c r="I61" s="260" t="s">
        <v>739</v>
      </c>
      <c r="J61" s="264" t="s">
        <v>739</v>
      </c>
      <c r="K61" s="263" t="s">
        <v>739</v>
      </c>
      <c r="L61" s="259" t="s">
        <v>739</v>
      </c>
      <c r="M61" s="261" t="s">
        <v>739</v>
      </c>
      <c r="N61" s="264" t="s">
        <v>739</v>
      </c>
      <c r="O61" s="263" t="s">
        <v>739</v>
      </c>
      <c r="P61" s="259" t="s">
        <v>739</v>
      </c>
      <c r="Q61" s="260">
        <v>3</v>
      </c>
      <c r="R61" s="264">
        <v>288984.89</v>
      </c>
      <c r="S61" s="263">
        <v>183</v>
      </c>
      <c r="T61" s="259">
        <v>1579.15</v>
      </c>
      <c r="U61" s="261">
        <v>2</v>
      </c>
      <c r="V61" s="264">
        <v>297140</v>
      </c>
      <c r="W61" s="263">
        <v>242</v>
      </c>
      <c r="X61" s="259">
        <v>1227.8499999999999</v>
      </c>
      <c r="Y61" s="260"/>
      <c r="Z61" s="13"/>
      <c r="AA61" s="12"/>
      <c r="AB61" s="243"/>
    </row>
    <row r="62" spans="1:28" x14ac:dyDescent="0.25">
      <c r="A62" s="241"/>
      <c r="B62" s="11" t="s">
        <v>197</v>
      </c>
      <c r="C62" s="253" t="s">
        <v>765</v>
      </c>
      <c r="D62" s="346" t="s">
        <v>517</v>
      </c>
      <c r="E62" s="233">
        <v>3</v>
      </c>
      <c r="F62" s="13">
        <v>264124.95</v>
      </c>
      <c r="G62" s="12">
        <v>205</v>
      </c>
      <c r="H62" s="243">
        <v>1288.4100000000001</v>
      </c>
      <c r="I62" s="260" t="s">
        <v>739</v>
      </c>
      <c r="J62" s="264" t="s">
        <v>739</v>
      </c>
      <c r="K62" s="263" t="s">
        <v>739</v>
      </c>
      <c r="L62" s="259" t="s">
        <v>739</v>
      </c>
      <c r="M62" s="261">
        <v>1</v>
      </c>
      <c r="N62" s="264">
        <v>60457.8</v>
      </c>
      <c r="O62" s="263">
        <v>60</v>
      </c>
      <c r="P62" s="259">
        <v>1007.63</v>
      </c>
      <c r="Q62" s="260">
        <v>2</v>
      </c>
      <c r="R62" s="264">
        <v>203667.15000000002</v>
      </c>
      <c r="S62" s="263">
        <v>145</v>
      </c>
      <c r="T62" s="259">
        <v>1404.6</v>
      </c>
      <c r="U62" s="261" t="s">
        <v>739</v>
      </c>
      <c r="V62" s="264" t="s">
        <v>739</v>
      </c>
      <c r="W62" s="263" t="s">
        <v>739</v>
      </c>
      <c r="X62" s="259" t="s">
        <v>739</v>
      </c>
      <c r="Y62" s="260"/>
      <c r="Z62" s="13"/>
      <c r="AA62" s="12"/>
      <c r="AB62" s="243"/>
    </row>
    <row r="63" spans="1:28" x14ac:dyDescent="0.25">
      <c r="A63" s="241"/>
      <c r="B63" s="11" t="s">
        <v>198</v>
      </c>
      <c r="C63" s="253" t="s">
        <v>199</v>
      </c>
      <c r="D63" s="346" t="s">
        <v>514</v>
      </c>
      <c r="E63" s="233">
        <v>19</v>
      </c>
      <c r="F63" s="13">
        <v>509252.83</v>
      </c>
      <c r="G63" s="12">
        <v>972.3</v>
      </c>
      <c r="H63" s="243">
        <v>523.76</v>
      </c>
      <c r="I63" s="260">
        <v>2</v>
      </c>
      <c r="J63" s="264">
        <v>63631.199999999997</v>
      </c>
      <c r="K63" s="263">
        <v>124</v>
      </c>
      <c r="L63" s="259">
        <v>513.15</v>
      </c>
      <c r="M63" s="261">
        <v>2</v>
      </c>
      <c r="N63" s="264">
        <v>32796.81</v>
      </c>
      <c r="O63" s="263">
        <v>52</v>
      </c>
      <c r="P63" s="259">
        <v>630.71</v>
      </c>
      <c r="Q63" s="260">
        <v>6</v>
      </c>
      <c r="R63" s="264">
        <v>113758.87000000001</v>
      </c>
      <c r="S63" s="263">
        <v>223.1</v>
      </c>
      <c r="T63" s="259">
        <v>509.9</v>
      </c>
      <c r="U63" s="261">
        <v>9</v>
      </c>
      <c r="V63" s="264">
        <v>299065.95</v>
      </c>
      <c r="W63" s="263">
        <v>573.19999999999993</v>
      </c>
      <c r="X63" s="259">
        <v>521.75</v>
      </c>
      <c r="Y63" s="260"/>
      <c r="Z63" s="13"/>
      <c r="AA63" s="12"/>
      <c r="AB63" s="243"/>
    </row>
    <row r="64" spans="1:28" x14ac:dyDescent="0.25">
      <c r="A64" s="241"/>
      <c r="B64" s="11" t="s">
        <v>200</v>
      </c>
      <c r="C64" s="253" t="s">
        <v>201</v>
      </c>
      <c r="D64" s="346" t="s">
        <v>514</v>
      </c>
      <c r="E64" s="233">
        <v>5</v>
      </c>
      <c r="F64" s="13">
        <v>42917.07</v>
      </c>
      <c r="G64" s="12">
        <v>54.529999999999994</v>
      </c>
      <c r="H64" s="243">
        <v>787.04</v>
      </c>
      <c r="I64" s="260" t="s">
        <v>739</v>
      </c>
      <c r="J64" s="264" t="s">
        <v>739</v>
      </c>
      <c r="K64" s="263" t="s">
        <v>739</v>
      </c>
      <c r="L64" s="259" t="s">
        <v>739</v>
      </c>
      <c r="M64" s="261">
        <v>1</v>
      </c>
      <c r="N64" s="264">
        <v>4112.01</v>
      </c>
      <c r="O64" s="263">
        <v>3</v>
      </c>
      <c r="P64" s="259">
        <v>1370.67</v>
      </c>
      <c r="Q64" s="260">
        <v>3</v>
      </c>
      <c r="R64" s="264">
        <v>21982.560000000001</v>
      </c>
      <c r="S64" s="263">
        <v>29.1</v>
      </c>
      <c r="T64" s="259">
        <v>755.41</v>
      </c>
      <c r="U64" s="261">
        <v>1</v>
      </c>
      <c r="V64" s="264">
        <v>16822.5</v>
      </c>
      <c r="W64" s="263">
        <v>22.43</v>
      </c>
      <c r="X64" s="259">
        <v>750</v>
      </c>
      <c r="Y64" s="260"/>
      <c r="Z64" s="13"/>
      <c r="AA64" s="12"/>
      <c r="AB64" s="243"/>
    </row>
    <row r="65" spans="1:28" x14ac:dyDescent="0.25">
      <c r="A65" s="241"/>
      <c r="B65" s="11" t="s">
        <v>20</v>
      </c>
      <c r="C65" s="253" t="s">
        <v>202</v>
      </c>
      <c r="D65" s="346" t="s">
        <v>514</v>
      </c>
      <c r="E65" s="233">
        <v>1</v>
      </c>
      <c r="F65" s="13">
        <v>9000</v>
      </c>
      <c r="G65" s="12">
        <v>50</v>
      </c>
      <c r="H65" s="243">
        <v>180</v>
      </c>
      <c r="I65" s="260" t="s">
        <v>739</v>
      </c>
      <c r="J65" s="264" t="s">
        <v>739</v>
      </c>
      <c r="K65" s="263" t="s">
        <v>739</v>
      </c>
      <c r="L65" s="259" t="s">
        <v>739</v>
      </c>
      <c r="M65" s="261" t="s">
        <v>739</v>
      </c>
      <c r="N65" s="264" t="s">
        <v>739</v>
      </c>
      <c r="O65" s="263" t="s">
        <v>739</v>
      </c>
      <c r="P65" s="259" t="s">
        <v>739</v>
      </c>
      <c r="Q65" s="260">
        <v>1</v>
      </c>
      <c r="R65" s="264">
        <v>9000</v>
      </c>
      <c r="S65" s="263">
        <v>50</v>
      </c>
      <c r="T65" s="259">
        <v>180</v>
      </c>
      <c r="U65" s="261" t="s">
        <v>739</v>
      </c>
      <c r="V65" s="264" t="s">
        <v>739</v>
      </c>
      <c r="W65" s="263" t="s">
        <v>739</v>
      </c>
      <c r="X65" s="259" t="s">
        <v>739</v>
      </c>
      <c r="Y65" s="260"/>
      <c r="Z65" s="13"/>
      <c r="AA65" s="12"/>
      <c r="AB65" s="243"/>
    </row>
    <row r="66" spans="1:28" x14ac:dyDescent="0.25">
      <c r="A66" s="241"/>
      <c r="B66" s="11" t="s">
        <v>118</v>
      </c>
      <c r="C66" s="253" t="s">
        <v>117</v>
      </c>
      <c r="D66" s="346" t="s">
        <v>514</v>
      </c>
      <c r="E66" s="233">
        <v>4</v>
      </c>
      <c r="F66" s="13">
        <v>112139.34</v>
      </c>
      <c r="G66" s="12">
        <v>1342</v>
      </c>
      <c r="H66" s="243">
        <v>83.56</v>
      </c>
      <c r="I66" s="260" t="s">
        <v>739</v>
      </c>
      <c r="J66" s="264" t="s">
        <v>739</v>
      </c>
      <c r="K66" s="263" t="s">
        <v>739</v>
      </c>
      <c r="L66" s="259" t="s">
        <v>739</v>
      </c>
      <c r="M66" s="261">
        <v>1</v>
      </c>
      <c r="N66" s="264">
        <v>3440.04</v>
      </c>
      <c r="O66" s="263">
        <v>12</v>
      </c>
      <c r="P66" s="259">
        <v>286.67</v>
      </c>
      <c r="Q66" s="260">
        <v>1</v>
      </c>
      <c r="R66" s="264">
        <v>24819.3</v>
      </c>
      <c r="S66" s="263">
        <v>330</v>
      </c>
      <c r="T66" s="259">
        <v>75.209999999999994</v>
      </c>
      <c r="U66" s="261">
        <v>2</v>
      </c>
      <c r="V66" s="264">
        <v>83880</v>
      </c>
      <c r="W66" s="263">
        <v>1000</v>
      </c>
      <c r="X66" s="259">
        <v>83.88</v>
      </c>
      <c r="Y66" s="260"/>
      <c r="Z66" s="13"/>
      <c r="AA66" s="12"/>
      <c r="AB66" s="243"/>
    </row>
    <row r="67" spans="1:28" x14ac:dyDescent="0.25">
      <c r="A67" s="241"/>
      <c r="B67" s="11" t="s">
        <v>114</v>
      </c>
      <c r="C67" s="253" t="s">
        <v>203</v>
      </c>
      <c r="D67" s="346" t="s">
        <v>517</v>
      </c>
      <c r="E67" s="233">
        <v>8</v>
      </c>
      <c r="F67" s="13">
        <v>152702.35999999999</v>
      </c>
      <c r="G67" s="12">
        <v>1449</v>
      </c>
      <c r="H67" s="243">
        <v>105.38</v>
      </c>
      <c r="I67" s="260">
        <v>1</v>
      </c>
      <c r="J67" s="264">
        <v>22000.5</v>
      </c>
      <c r="K67" s="263">
        <v>150</v>
      </c>
      <c r="L67" s="259">
        <v>146.66999999999999</v>
      </c>
      <c r="M67" s="261">
        <v>1</v>
      </c>
      <c r="N67" s="264">
        <v>25249.5</v>
      </c>
      <c r="O67" s="263">
        <v>150</v>
      </c>
      <c r="P67" s="259">
        <v>168.33</v>
      </c>
      <c r="Q67" s="260">
        <v>2</v>
      </c>
      <c r="R67" s="264">
        <v>57327.56</v>
      </c>
      <c r="S67" s="263">
        <v>454</v>
      </c>
      <c r="T67" s="259">
        <v>126.27</v>
      </c>
      <c r="U67" s="261">
        <v>4</v>
      </c>
      <c r="V67" s="264">
        <v>48124.800000000003</v>
      </c>
      <c r="W67" s="263">
        <v>695</v>
      </c>
      <c r="X67" s="259">
        <v>69.239999999999995</v>
      </c>
      <c r="Y67" s="260"/>
      <c r="Z67" s="13"/>
      <c r="AA67" s="12"/>
      <c r="AB67" s="243"/>
    </row>
    <row r="68" spans="1:28" x14ac:dyDescent="0.25">
      <c r="A68" s="241"/>
      <c r="B68" s="11" t="s">
        <v>116</v>
      </c>
      <c r="C68" s="253" t="s">
        <v>115</v>
      </c>
      <c r="D68" s="346" t="s">
        <v>517</v>
      </c>
      <c r="E68" s="233">
        <v>2</v>
      </c>
      <c r="F68" s="13">
        <v>10050.18</v>
      </c>
      <c r="G68" s="12">
        <v>59</v>
      </c>
      <c r="H68" s="243">
        <v>170.34</v>
      </c>
      <c r="I68" s="260" t="s">
        <v>739</v>
      </c>
      <c r="J68" s="264" t="s">
        <v>739</v>
      </c>
      <c r="K68" s="263" t="s">
        <v>739</v>
      </c>
      <c r="L68" s="259" t="s">
        <v>739</v>
      </c>
      <c r="M68" s="261" t="s">
        <v>739</v>
      </c>
      <c r="N68" s="264" t="s">
        <v>739</v>
      </c>
      <c r="O68" s="263" t="s">
        <v>739</v>
      </c>
      <c r="P68" s="259" t="s">
        <v>739</v>
      </c>
      <c r="Q68" s="260">
        <v>2</v>
      </c>
      <c r="R68" s="264">
        <v>10050.18</v>
      </c>
      <c r="S68" s="263">
        <v>59</v>
      </c>
      <c r="T68" s="259">
        <v>170.34</v>
      </c>
      <c r="U68" s="261" t="s">
        <v>739</v>
      </c>
      <c r="V68" s="264" t="s">
        <v>739</v>
      </c>
      <c r="W68" s="263" t="s">
        <v>739</v>
      </c>
      <c r="X68" s="259" t="s">
        <v>739</v>
      </c>
      <c r="Y68" s="260"/>
      <c r="Z68" s="13"/>
      <c r="AA68" s="12"/>
      <c r="AB68" s="243"/>
    </row>
    <row r="69" spans="1:28" x14ac:dyDescent="0.25">
      <c r="A69" s="241"/>
      <c r="B69" s="11" t="s">
        <v>204</v>
      </c>
      <c r="C69" s="253" t="s">
        <v>205</v>
      </c>
      <c r="D69" s="346" t="s">
        <v>524</v>
      </c>
      <c r="E69" s="233">
        <v>1</v>
      </c>
      <c r="F69" s="13">
        <v>33991.440000000002</v>
      </c>
      <c r="G69" s="12">
        <v>6</v>
      </c>
      <c r="H69" s="243">
        <v>5665.24</v>
      </c>
      <c r="I69" s="260" t="s">
        <v>739</v>
      </c>
      <c r="J69" s="264" t="s">
        <v>739</v>
      </c>
      <c r="K69" s="263" t="s">
        <v>739</v>
      </c>
      <c r="L69" s="259" t="s">
        <v>739</v>
      </c>
      <c r="M69" s="261">
        <v>1</v>
      </c>
      <c r="N69" s="264">
        <v>33991.440000000002</v>
      </c>
      <c r="O69" s="263">
        <v>6</v>
      </c>
      <c r="P69" s="259">
        <v>5665.24</v>
      </c>
      <c r="Q69" s="260" t="s">
        <v>739</v>
      </c>
      <c r="R69" s="264" t="s">
        <v>739</v>
      </c>
      <c r="S69" s="263" t="s">
        <v>739</v>
      </c>
      <c r="T69" s="259" t="s">
        <v>739</v>
      </c>
      <c r="U69" s="261" t="s">
        <v>739</v>
      </c>
      <c r="V69" s="264" t="s">
        <v>739</v>
      </c>
      <c r="W69" s="263" t="s">
        <v>739</v>
      </c>
      <c r="X69" s="259" t="s">
        <v>739</v>
      </c>
      <c r="Y69" s="260"/>
      <c r="Z69" s="13"/>
      <c r="AA69" s="12"/>
      <c r="AB69" s="243"/>
    </row>
    <row r="70" spans="1:28" x14ac:dyDescent="0.25">
      <c r="A70" s="241"/>
      <c r="B70" s="11" t="s">
        <v>206</v>
      </c>
      <c r="C70" s="253" t="s">
        <v>207</v>
      </c>
      <c r="D70" s="346" t="s">
        <v>517</v>
      </c>
      <c r="E70" s="233">
        <v>1</v>
      </c>
      <c r="F70" s="13">
        <v>6524.03</v>
      </c>
      <c r="G70" s="12">
        <v>3.2</v>
      </c>
      <c r="H70" s="243">
        <v>2038.76</v>
      </c>
      <c r="I70" s="260" t="s">
        <v>739</v>
      </c>
      <c r="J70" s="264" t="s">
        <v>739</v>
      </c>
      <c r="K70" s="263" t="s">
        <v>739</v>
      </c>
      <c r="L70" s="259" t="s">
        <v>739</v>
      </c>
      <c r="M70" s="261">
        <v>1</v>
      </c>
      <c r="N70" s="264">
        <v>6524.03</v>
      </c>
      <c r="O70" s="263">
        <v>3.2</v>
      </c>
      <c r="P70" s="259">
        <v>2038.76</v>
      </c>
      <c r="Q70" s="260" t="s">
        <v>739</v>
      </c>
      <c r="R70" s="264" t="s">
        <v>739</v>
      </c>
      <c r="S70" s="263" t="s">
        <v>739</v>
      </c>
      <c r="T70" s="259" t="s">
        <v>739</v>
      </c>
      <c r="U70" s="261" t="s">
        <v>739</v>
      </c>
      <c r="V70" s="264" t="s">
        <v>739</v>
      </c>
      <c r="W70" s="263" t="s">
        <v>739</v>
      </c>
      <c r="X70" s="259" t="s">
        <v>739</v>
      </c>
      <c r="Y70" s="260"/>
      <c r="Z70" s="13"/>
      <c r="AA70" s="12"/>
      <c r="AB70" s="243"/>
    </row>
    <row r="71" spans="1:28" x14ac:dyDescent="0.25">
      <c r="A71" s="241"/>
      <c r="B71" s="11" t="s">
        <v>208</v>
      </c>
      <c r="C71" s="253" t="s">
        <v>209</v>
      </c>
      <c r="D71" s="346" t="s">
        <v>524</v>
      </c>
      <c r="E71" s="233">
        <v>12</v>
      </c>
      <c r="F71" s="13">
        <v>46691.12</v>
      </c>
      <c r="G71" s="12">
        <v>60</v>
      </c>
      <c r="H71" s="243">
        <v>778.19</v>
      </c>
      <c r="I71" s="260">
        <v>1</v>
      </c>
      <c r="J71" s="264">
        <v>2965.77</v>
      </c>
      <c r="K71" s="263">
        <v>3</v>
      </c>
      <c r="L71" s="259">
        <v>988.59</v>
      </c>
      <c r="M71" s="261">
        <v>4</v>
      </c>
      <c r="N71" s="264">
        <v>12640.849999999999</v>
      </c>
      <c r="O71" s="263">
        <v>19</v>
      </c>
      <c r="P71" s="259">
        <v>665.31</v>
      </c>
      <c r="Q71" s="260">
        <v>2</v>
      </c>
      <c r="R71" s="264">
        <v>14400</v>
      </c>
      <c r="S71" s="263">
        <v>18</v>
      </c>
      <c r="T71" s="259">
        <v>800</v>
      </c>
      <c r="U71" s="261">
        <v>4</v>
      </c>
      <c r="V71" s="264">
        <v>14561.86</v>
      </c>
      <c r="W71" s="263">
        <v>16</v>
      </c>
      <c r="X71" s="259">
        <v>910.12</v>
      </c>
      <c r="Y71" s="260"/>
      <c r="Z71" s="13"/>
      <c r="AA71" s="12"/>
      <c r="AB71" s="243"/>
    </row>
    <row r="72" spans="1:28" x14ac:dyDescent="0.25">
      <c r="A72" s="241"/>
      <c r="B72" s="11" t="s">
        <v>210</v>
      </c>
      <c r="C72" s="253" t="s">
        <v>211</v>
      </c>
      <c r="D72" s="346" t="s">
        <v>524</v>
      </c>
      <c r="E72" s="233">
        <v>2</v>
      </c>
      <c r="F72" s="13">
        <v>1230.04</v>
      </c>
      <c r="G72" s="12">
        <v>2</v>
      </c>
      <c r="H72" s="243">
        <v>615.02</v>
      </c>
      <c r="I72" s="260" t="s">
        <v>739</v>
      </c>
      <c r="J72" s="264" t="s">
        <v>739</v>
      </c>
      <c r="K72" s="263" t="s">
        <v>739</v>
      </c>
      <c r="L72" s="259" t="s">
        <v>739</v>
      </c>
      <c r="M72" s="261" t="s">
        <v>739</v>
      </c>
      <c r="N72" s="264" t="s">
        <v>739</v>
      </c>
      <c r="O72" s="263" t="s">
        <v>739</v>
      </c>
      <c r="P72" s="259" t="s">
        <v>739</v>
      </c>
      <c r="Q72" s="260">
        <v>1</v>
      </c>
      <c r="R72" s="264">
        <v>666.67</v>
      </c>
      <c r="S72" s="263">
        <v>1</v>
      </c>
      <c r="T72" s="259">
        <v>666.67</v>
      </c>
      <c r="U72" s="261">
        <v>1</v>
      </c>
      <c r="V72" s="264">
        <v>563.37</v>
      </c>
      <c r="W72" s="263">
        <v>1</v>
      </c>
      <c r="X72" s="259">
        <v>563.37</v>
      </c>
      <c r="Y72" s="260"/>
      <c r="Z72" s="13"/>
      <c r="AA72" s="12"/>
      <c r="AB72" s="243"/>
    </row>
    <row r="73" spans="1:28" x14ac:dyDescent="0.25">
      <c r="A73" s="241"/>
      <c r="B73" s="11" t="s">
        <v>212</v>
      </c>
      <c r="C73" s="253" t="s">
        <v>755</v>
      </c>
      <c r="D73" s="346" t="s">
        <v>524</v>
      </c>
      <c r="E73" s="233">
        <v>9</v>
      </c>
      <c r="F73" s="13">
        <v>37155.660000000003</v>
      </c>
      <c r="G73" s="12">
        <v>62</v>
      </c>
      <c r="H73" s="243">
        <v>599.28</v>
      </c>
      <c r="I73" s="260">
        <v>1</v>
      </c>
      <c r="J73" s="264">
        <v>1019.04</v>
      </c>
      <c r="K73" s="263">
        <v>2</v>
      </c>
      <c r="L73" s="259">
        <v>509.52</v>
      </c>
      <c r="M73" s="261">
        <v>3</v>
      </c>
      <c r="N73" s="264">
        <v>2847.73</v>
      </c>
      <c r="O73" s="263">
        <v>7</v>
      </c>
      <c r="P73" s="259">
        <v>406.82</v>
      </c>
      <c r="Q73" s="260">
        <v>2</v>
      </c>
      <c r="R73" s="264">
        <v>21991.759999999998</v>
      </c>
      <c r="S73" s="263">
        <v>35</v>
      </c>
      <c r="T73" s="259">
        <v>628.34</v>
      </c>
      <c r="U73" s="261">
        <v>2</v>
      </c>
      <c r="V73" s="264">
        <v>9247.18</v>
      </c>
      <c r="W73" s="263">
        <v>13</v>
      </c>
      <c r="X73" s="259">
        <v>711.32</v>
      </c>
      <c r="Y73" s="260"/>
      <c r="Z73" s="13"/>
      <c r="AA73" s="12"/>
      <c r="AB73" s="243"/>
    </row>
    <row r="74" spans="1:28" x14ac:dyDescent="0.25">
      <c r="A74" s="241"/>
      <c r="B74" s="11" t="s">
        <v>213</v>
      </c>
      <c r="C74" s="253" t="s">
        <v>214</v>
      </c>
      <c r="D74" s="346" t="s">
        <v>524</v>
      </c>
      <c r="E74" s="233">
        <v>3</v>
      </c>
      <c r="F74" s="13">
        <v>44658.25</v>
      </c>
      <c r="G74" s="12">
        <v>11</v>
      </c>
      <c r="H74" s="243">
        <v>4059.84</v>
      </c>
      <c r="I74" s="260" t="s">
        <v>739</v>
      </c>
      <c r="J74" s="264" t="s">
        <v>739</v>
      </c>
      <c r="K74" s="263" t="s">
        <v>739</v>
      </c>
      <c r="L74" s="259" t="s">
        <v>739</v>
      </c>
      <c r="M74" s="261" t="s">
        <v>739</v>
      </c>
      <c r="N74" s="264" t="s">
        <v>739</v>
      </c>
      <c r="O74" s="263" t="s">
        <v>739</v>
      </c>
      <c r="P74" s="259" t="s">
        <v>739</v>
      </c>
      <c r="Q74" s="260" t="s">
        <v>739</v>
      </c>
      <c r="R74" s="264" t="s">
        <v>739</v>
      </c>
      <c r="S74" s="263" t="s">
        <v>739</v>
      </c>
      <c r="T74" s="259" t="s">
        <v>739</v>
      </c>
      <c r="U74" s="261">
        <v>3</v>
      </c>
      <c r="V74" s="264">
        <v>44658.25</v>
      </c>
      <c r="W74" s="263">
        <v>11</v>
      </c>
      <c r="X74" s="259">
        <v>4059.84</v>
      </c>
      <c r="Y74" s="260"/>
      <c r="Z74" s="13"/>
      <c r="AA74" s="12"/>
      <c r="AB74" s="243"/>
    </row>
    <row r="75" spans="1:28" x14ac:dyDescent="0.25">
      <c r="A75" s="241"/>
      <c r="B75" s="11" t="s">
        <v>215</v>
      </c>
      <c r="C75" s="253" t="s">
        <v>216</v>
      </c>
      <c r="D75" s="346" t="s">
        <v>517</v>
      </c>
      <c r="E75" s="233">
        <v>4</v>
      </c>
      <c r="F75" s="13">
        <v>221025.99</v>
      </c>
      <c r="G75" s="12">
        <v>707</v>
      </c>
      <c r="H75" s="243">
        <v>312.63</v>
      </c>
      <c r="I75" s="260" t="s">
        <v>739</v>
      </c>
      <c r="J75" s="264" t="s">
        <v>739</v>
      </c>
      <c r="K75" s="263" t="s">
        <v>739</v>
      </c>
      <c r="L75" s="259" t="s">
        <v>739</v>
      </c>
      <c r="M75" s="261">
        <v>2</v>
      </c>
      <c r="N75" s="264">
        <v>149154.39000000001</v>
      </c>
      <c r="O75" s="263">
        <v>457</v>
      </c>
      <c r="P75" s="259">
        <v>326.38</v>
      </c>
      <c r="Q75" s="260" t="s">
        <v>739</v>
      </c>
      <c r="R75" s="264" t="s">
        <v>739</v>
      </c>
      <c r="S75" s="263" t="s">
        <v>739</v>
      </c>
      <c r="T75" s="259" t="s">
        <v>739</v>
      </c>
      <c r="U75" s="261">
        <v>2</v>
      </c>
      <c r="V75" s="264">
        <v>71871.600000000006</v>
      </c>
      <c r="W75" s="263">
        <v>250</v>
      </c>
      <c r="X75" s="259">
        <v>287.49</v>
      </c>
      <c r="Y75" s="260"/>
      <c r="Z75" s="13"/>
      <c r="AA75" s="12"/>
      <c r="AB75" s="243"/>
    </row>
    <row r="76" spans="1:28" x14ac:dyDescent="0.25">
      <c r="A76" s="241"/>
      <c r="B76" s="11" t="s">
        <v>217</v>
      </c>
      <c r="C76" s="253" t="s">
        <v>218</v>
      </c>
      <c r="D76" s="346" t="s">
        <v>517</v>
      </c>
      <c r="E76" s="233">
        <v>2</v>
      </c>
      <c r="F76" s="13">
        <v>25007</v>
      </c>
      <c r="G76" s="12">
        <v>49</v>
      </c>
      <c r="H76" s="243">
        <v>510.35</v>
      </c>
      <c r="I76" s="260" t="s">
        <v>739</v>
      </c>
      <c r="J76" s="264" t="s">
        <v>739</v>
      </c>
      <c r="K76" s="263" t="s">
        <v>739</v>
      </c>
      <c r="L76" s="259" t="s">
        <v>739</v>
      </c>
      <c r="M76" s="261">
        <v>1</v>
      </c>
      <c r="N76" s="264">
        <v>9407</v>
      </c>
      <c r="O76" s="263">
        <v>23</v>
      </c>
      <c r="P76" s="259">
        <v>409</v>
      </c>
      <c r="Q76" s="260">
        <v>1</v>
      </c>
      <c r="R76" s="264">
        <v>15600</v>
      </c>
      <c r="S76" s="263">
        <v>26</v>
      </c>
      <c r="T76" s="259">
        <v>600</v>
      </c>
      <c r="U76" s="261" t="s">
        <v>739</v>
      </c>
      <c r="V76" s="264" t="s">
        <v>739</v>
      </c>
      <c r="W76" s="263" t="s">
        <v>739</v>
      </c>
      <c r="X76" s="259" t="s">
        <v>739</v>
      </c>
      <c r="Y76" s="260"/>
      <c r="Z76" s="13"/>
      <c r="AA76" s="12"/>
      <c r="AB76" s="243"/>
    </row>
    <row r="77" spans="1:28" x14ac:dyDescent="0.25">
      <c r="A77" s="241"/>
      <c r="B77" s="11" t="s">
        <v>219</v>
      </c>
      <c r="C77" s="253" t="s">
        <v>220</v>
      </c>
      <c r="D77" s="346" t="s">
        <v>517</v>
      </c>
      <c r="E77" s="233">
        <v>1</v>
      </c>
      <c r="F77" s="13">
        <v>93500</v>
      </c>
      <c r="G77" s="12">
        <v>187</v>
      </c>
      <c r="H77" s="243">
        <v>500</v>
      </c>
      <c r="I77" s="260" t="s">
        <v>739</v>
      </c>
      <c r="J77" s="264" t="s">
        <v>739</v>
      </c>
      <c r="K77" s="263" t="s">
        <v>739</v>
      </c>
      <c r="L77" s="259" t="s">
        <v>739</v>
      </c>
      <c r="M77" s="261" t="s">
        <v>739</v>
      </c>
      <c r="N77" s="264" t="s">
        <v>739</v>
      </c>
      <c r="O77" s="263" t="s">
        <v>739</v>
      </c>
      <c r="P77" s="259" t="s">
        <v>739</v>
      </c>
      <c r="Q77" s="260" t="s">
        <v>739</v>
      </c>
      <c r="R77" s="264" t="s">
        <v>739</v>
      </c>
      <c r="S77" s="263" t="s">
        <v>739</v>
      </c>
      <c r="T77" s="259" t="s">
        <v>739</v>
      </c>
      <c r="U77" s="261">
        <v>1</v>
      </c>
      <c r="V77" s="264">
        <v>93500</v>
      </c>
      <c r="W77" s="263">
        <v>187</v>
      </c>
      <c r="X77" s="259">
        <v>500</v>
      </c>
      <c r="Y77" s="260"/>
      <c r="Z77" s="13"/>
      <c r="AA77" s="12"/>
      <c r="AB77" s="243"/>
    </row>
    <row r="78" spans="1:28" x14ac:dyDescent="0.25">
      <c r="A78" s="241"/>
      <c r="B78" s="11" t="s">
        <v>221</v>
      </c>
      <c r="C78" s="253" t="s">
        <v>222</v>
      </c>
      <c r="D78" s="346" t="s">
        <v>517</v>
      </c>
      <c r="E78" s="233">
        <v>1</v>
      </c>
      <c r="F78" s="13">
        <v>15913.23</v>
      </c>
      <c r="G78" s="12">
        <v>31</v>
      </c>
      <c r="H78" s="243">
        <v>513.33000000000004</v>
      </c>
      <c r="I78" s="260" t="s">
        <v>739</v>
      </c>
      <c r="J78" s="264" t="s">
        <v>739</v>
      </c>
      <c r="K78" s="263" t="s">
        <v>739</v>
      </c>
      <c r="L78" s="259" t="s">
        <v>739</v>
      </c>
      <c r="M78" s="261" t="s">
        <v>739</v>
      </c>
      <c r="N78" s="264" t="s">
        <v>739</v>
      </c>
      <c r="O78" s="263" t="s">
        <v>739</v>
      </c>
      <c r="P78" s="259" t="s">
        <v>739</v>
      </c>
      <c r="Q78" s="260">
        <v>1</v>
      </c>
      <c r="R78" s="264">
        <v>15913.23</v>
      </c>
      <c r="S78" s="263">
        <v>31</v>
      </c>
      <c r="T78" s="259">
        <v>513.33000000000004</v>
      </c>
      <c r="U78" s="261" t="s">
        <v>739</v>
      </c>
      <c r="V78" s="264" t="s">
        <v>739</v>
      </c>
      <c r="W78" s="263" t="s">
        <v>739</v>
      </c>
      <c r="X78" s="259" t="s">
        <v>739</v>
      </c>
      <c r="Y78" s="260"/>
      <c r="Z78" s="13"/>
      <c r="AA78" s="12"/>
      <c r="AB78" s="243"/>
    </row>
    <row r="79" spans="1:28" x14ac:dyDescent="0.25">
      <c r="A79" s="241"/>
      <c r="B79" s="11" t="s">
        <v>223</v>
      </c>
      <c r="C79" s="253" t="s">
        <v>224</v>
      </c>
      <c r="D79" s="346" t="s">
        <v>517</v>
      </c>
      <c r="E79" s="233">
        <v>4</v>
      </c>
      <c r="F79" s="13">
        <v>160819.94</v>
      </c>
      <c r="G79" s="12">
        <v>287</v>
      </c>
      <c r="H79" s="243">
        <v>560.35</v>
      </c>
      <c r="I79" s="260" t="s">
        <v>739</v>
      </c>
      <c r="J79" s="264" t="s">
        <v>739</v>
      </c>
      <c r="K79" s="263" t="s">
        <v>739</v>
      </c>
      <c r="L79" s="259" t="s">
        <v>739</v>
      </c>
      <c r="M79" s="261">
        <v>1</v>
      </c>
      <c r="N79" s="264">
        <v>21653.439999999999</v>
      </c>
      <c r="O79" s="263">
        <v>32</v>
      </c>
      <c r="P79" s="259">
        <v>676.67</v>
      </c>
      <c r="Q79" s="260">
        <v>1</v>
      </c>
      <c r="R79" s="264">
        <v>36666.5</v>
      </c>
      <c r="S79" s="263">
        <v>50</v>
      </c>
      <c r="T79" s="259">
        <v>733.33</v>
      </c>
      <c r="U79" s="261">
        <v>2</v>
      </c>
      <c r="V79" s="264">
        <v>102500</v>
      </c>
      <c r="W79" s="263">
        <v>205</v>
      </c>
      <c r="X79" s="259">
        <v>500</v>
      </c>
      <c r="Y79" s="260"/>
      <c r="Z79" s="13"/>
      <c r="AA79" s="12"/>
      <c r="AB79" s="243"/>
    </row>
    <row r="80" spans="1:28" x14ac:dyDescent="0.25">
      <c r="A80" s="241"/>
      <c r="B80" s="11" t="s">
        <v>94</v>
      </c>
      <c r="C80" s="253" t="s">
        <v>225</v>
      </c>
      <c r="D80" s="346" t="s">
        <v>517</v>
      </c>
      <c r="E80" s="233">
        <v>5</v>
      </c>
      <c r="F80" s="13">
        <v>120183.54999999999</v>
      </c>
      <c r="G80" s="12">
        <v>215</v>
      </c>
      <c r="H80" s="243">
        <v>558.99</v>
      </c>
      <c r="I80" s="260" t="s">
        <v>739</v>
      </c>
      <c r="J80" s="264" t="s">
        <v>739</v>
      </c>
      <c r="K80" s="263" t="s">
        <v>739</v>
      </c>
      <c r="L80" s="259" t="s">
        <v>739</v>
      </c>
      <c r="M80" s="261" t="s">
        <v>739</v>
      </c>
      <c r="N80" s="264" t="s">
        <v>739</v>
      </c>
      <c r="O80" s="263" t="s">
        <v>739</v>
      </c>
      <c r="P80" s="259" t="s">
        <v>739</v>
      </c>
      <c r="Q80" s="260" t="s">
        <v>739</v>
      </c>
      <c r="R80" s="264" t="s">
        <v>739</v>
      </c>
      <c r="S80" s="263" t="s">
        <v>739</v>
      </c>
      <c r="T80" s="259" t="s">
        <v>739</v>
      </c>
      <c r="U80" s="261">
        <v>5</v>
      </c>
      <c r="V80" s="264">
        <v>120183.54999999999</v>
      </c>
      <c r="W80" s="263">
        <v>215</v>
      </c>
      <c r="X80" s="259">
        <v>558.99</v>
      </c>
      <c r="Y80" s="260"/>
      <c r="Z80" s="13"/>
      <c r="AA80" s="12"/>
      <c r="AB80" s="243"/>
    </row>
    <row r="81" spans="1:28" x14ac:dyDescent="0.25">
      <c r="A81" s="241"/>
      <c r="B81" s="11" t="s">
        <v>121</v>
      </c>
      <c r="C81" s="253" t="s">
        <v>120</v>
      </c>
      <c r="D81" s="346" t="s">
        <v>518</v>
      </c>
      <c r="E81" s="233">
        <v>1</v>
      </c>
      <c r="F81" s="13">
        <v>14933.8</v>
      </c>
      <c r="G81" s="12">
        <v>140</v>
      </c>
      <c r="H81" s="243">
        <v>106.67</v>
      </c>
      <c r="I81" s="260" t="s">
        <v>739</v>
      </c>
      <c r="J81" s="264" t="s">
        <v>739</v>
      </c>
      <c r="K81" s="263" t="s">
        <v>739</v>
      </c>
      <c r="L81" s="259" t="s">
        <v>739</v>
      </c>
      <c r="M81" s="261" t="s">
        <v>739</v>
      </c>
      <c r="N81" s="264" t="s">
        <v>739</v>
      </c>
      <c r="O81" s="263" t="s">
        <v>739</v>
      </c>
      <c r="P81" s="259" t="s">
        <v>739</v>
      </c>
      <c r="Q81" s="260">
        <v>1</v>
      </c>
      <c r="R81" s="264">
        <v>14933.8</v>
      </c>
      <c r="S81" s="263">
        <v>140</v>
      </c>
      <c r="T81" s="259">
        <v>106.67</v>
      </c>
      <c r="U81" s="261" t="s">
        <v>739</v>
      </c>
      <c r="V81" s="264" t="s">
        <v>739</v>
      </c>
      <c r="W81" s="263" t="s">
        <v>739</v>
      </c>
      <c r="X81" s="259" t="s">
        <v>739</v>
      </c>
      <c r="Y81" s="260"/>
      <c r="Z81" s="13"/>
      <c r="AA81" s="12"/>
      <c r="AB81" s="243"/>
    </row>
    <row r="82" spans="1:28" x14ac:dyDescent="0.25">
      <c r="A82" s="241"/>
      <c r="B82" s="11" t="s">
        <v>226</v>
      </c>
      <c r="C82" s="253" t="s">
        <v>227</v>
      </c>
      <c r="D82" s="346" t="s">
        <v>514</v>
      </c>
      <c r="E82" s="233">
        <v>3</v>
      </c>
      <c r="F82" s="13">
        <v>296402.75</v>
      </c>
      <c r="G82" s="12">
        <v>865</v>
      </c>
      <c r="H82" s="243">
        <v>342.66</v>
      </c>
      <c r="I82" s="260">
        <v>1</v>
      </c>
      <c r="J82" s="264">
        <v>61385.4</v>
      </c>
      <c r="K82" s="263">
        <v>180</v>
      </c>
      <c r="L82" s="259">
        <v>341.03</v>
      </c>
      <c r="M82" s="261">
        <v>1</v>
      </c>
      <c r="N82" s="264">
        <v>51583.75</v>
      </c>
      <c r="O82" s="263">
        <v>125</v>
      </c>
      <c r="P82" s="259">
        <v>412.67</v>
      </c>
      <c r="Q82" s="260">
        <v>1</v>
      </c>
      <c r="R82" s="264">
        <v>183433.60000000001</v>
      </c>
      <c r="S82" s="263">
        <v>560</v>
      </c>
      <c r="T82" s="259">
        <v>327.56</v>
      </c>
      <c r="U82" s="261" t="s">
        <v>739</v>
      </c>
      <c r="V82" s="264" t="s">
        <v>739</v>
      </c>
      <c r="W82" s="263" t="s">
        <v>739</v>
      </c>
      <c r="X82" s="259" t="s">
        <v>739</v>
      </c>
      <c r="Y82" s="260"/>
      <c r="Z82" s="13"/>
      <c r="AA82" s="12"/>
      <c r="AB82" s="243"/>
    </row>
    <row r="83" spans="1:28" x14ac:dyDescent="0.25">
      <c r="A83" s="241"/>
      <c r="B83" s="11" t="s">
        <v>228</v>
      </c>
      <c r="C83" s="253" t="s">
        <v>229</v>
      </c>
      <c r="D83" s="346" t="s">
        <v>516</v>
      </c>
      <c r="E83" s="233">
        <v>2</v>
      </c>
      <c r="F83" s="13">
        <v>151400.6</v>
      </c>
      <c r="G83" s="12">
        <v>1180</v>
      </c>
      <c r="H83" s="243">
        <v>128.31</v>
      </c>
      <c r="I83" s="260" t="s">
        <v>739</v>
      </c>
      <c r="J83" s="264" t="s">
        <v>739</v>
      </c>
      <c r="K83" s="263" t="s">
        <v>739</v>
      </c>
      <c r="L83" s="259" t="s">
        <v>739</v>
      </c>
      <c r="M83" s="261">
        <v>1</v>
      </c>
      <c r="N83" s="264">
        <v>35400.6</v>
      </c>
      <c r="O83" s="263">
        <v>180</v>
      </c>
      <c r="P83" s="259">
        <v>196.67</v>
      </c>
      <c r="Q83" s="260" t="s">
        <v>739</v>
      </c>
      <c r="R83" s="264" t="s">
        <v>739</v>
      </c>
      <c r="S83" s="263" t="s">
        <v>739</v>
      </c>
      <c r="T83" s="259" t="s">
        <v>739</v>
      </c>
      <c r="U83" s="261">
        <v>1</v>
      </c>
      <c r="V83" s="264">
        <v>116000</v>
      </c>
      <c r="W83" s="263">
        <v>1000</v>
      </c>
      <c r="X83" s="259">
        <v>116</v>
      </c>
      <c r="Y83" s="260"/>
      <c r="Z83" s="13"/>
      <c r="AA83" s="12"/>
      <c r="AB83" s="243"/>
    </row>
    <row r="84" spans="1:28" x14ac:dyDescent="0.25">
      <c r="A84" s="241"/>
      <c r="B84" s="11" t="s">
        <v>230</v>
      </c>
      <c r="C84" s="253" t="s">
        <v>231</v>
      </c>
      <c r="D84" s="346" t="s">
        <v>516</v>
      </c>
      <c r="E84" s="233">
        <v>1</v>
      </c>
      <c r="F84" s="13">
        <v>2035.8</v>
      </c>
      <c r="G84" s="12">
        <v>270</v>
      </c>
      <c r="H84" s="243">
        <v>7.54</v>
      </c>
      <c r="I84" s="260">
        <v>1</v>
      </c>
      <c r="J84" s="264">
        <v>2035.8</v>
      </c>
      <c r="K84" s="263">
        <v>270</v>
      </c>
      <c r="L84" s="259">
        <v>7.54</v>
      </c>
      <c r="M84" s="261" t="s">
        <v>739</v>
      </c>
      <c r="N84" s="264" t="s">
        <v>739</v>
      </c>
      <c r="O84" s="263" t="s">
        <v>739</v>
      </c>
      <c r="P84" s="259" t="s">
        <v>739</v>
      </c>
      <c r="Q84" s="260" t="s">
        <v>739</v>
      </c>
      <c r="R84" s="264" t="s">
        <v>739</v>
      </c>
      <c r="S84" s="263" t="s">
        <v>739</v>
      </c>
      <c r="T84" s="259" t="s">
        <v>739</v>
      </c>
      <c r="U84" s="261" t="s">
        <v>739</v>
      </c>
      <c r="V84" s="264" t="s">
        <v>739</v>
      </c>
      <c r="W84" s="263" t="s">
        <v>739</v>
      </c>
      <c r="X84" s="259" t="s">
        <v>739</v>
      </c>
      <c r="Y84" s="260"/>
      <c r="Z84" s="13"/>
      <c r="AA84" s="12"/>
      <c r="AB84" s="243"/>
    </row>
    <row r="85" spans="1:28" ht="18.75" customHeight="1" x14ac:dyDescent="0.25">
      <c r="A85" s="241"/>
      <c r="B85" s="9" t="s">
        <v>232</v>
      </c>
      <c r="C85" s="253" t="s">
        <v>233</v>
      </c>
      <c r="D85" s="348" t="s">
        <v>517</v>
      </c>
      <c r="E85" s="234">
        <v>1</v>
      </c>
      <c r="F85" s="9">
        <v>766.06</v>
      </c>
      <c r="G85" s="10">
        <v>2</v>
      </c>
      <c r="H85" s="244">
        <v>383.03</v>
      </c>
      <c r="I85" s="260" t="s">
        <v>739</v>
      </c>
      <c r="J85" s="264" t="s">
        <v>739</v>
      </c>
      <c r="K85" s="263" t="s">
        <v>739</v>
      </c>
      <c r="L85" s="259" t="s">
        <v>739</v>
      </c>
      <c r="M85" s="261" t="s">
        <v>739</v>
      </c>
      <c r="N85" s="264" t="s">
        <v>739</v>
      </c>
      <c r="O85" s="263" t="s">
        <v>739</v>
      </c>
      <c r="P85" s="259" t="s">
        <v>739</v>
      </c>
      <c r="Q85" s="260">
        <v>1</v>
      </c>
      <c r="R85" s="264">
        <v>766.06</v>
      </c>
      <c r="S85" s="263">
        <v>2</v>
      </c>
      <c r="T85" s="259">
        <v>383.03</v>
      </c>
      <c r="U85" s="261" t="s">
        <v>739</v>
      </c>
      <c r="V85" s="264" t="s">
        <v>739</v>
      </c>
      <c r="W85" s="263" t="s">
        <v>739</v>
      </c>
      <c r="X85" s="259" t="s">
        <v>739</v>
      </c>
      <c r="Y85" s="260"/>
      <c r="Z85" s="9"/>
      <c r="AA85" s="10"/>
      <c r="AB85" s="244"/>
    </row>
    <row r="86" spans="1:28" x14ac:dyDescent="0.25">
      <c r="A86" s="241"/>
      <c r="B86" s="11" t="s">
        <v>234</v>
      </c>
      <c r="C86" s="253" t="s">
        <v>235</v>
      </c>
      <c r="D86" s="346" t="s">
        <v>514</v>
      </c>
      <c r="E86" s="233">
        <v>2</v>
      </c>
      <c r="F86" s="13">
        <v>192209.25</v>
      </c>
      <c r="G86" s="12">
        <v>1112.5</v>
      </c>
      <c r="H86" s="243">
        <v>172.77</v>
      </c>
      <c r="I86" s="260">
        <v>1</v>
      </c>
      <c r="J86" s="264">
        <v>134000</v>
      </c>
      <c r="K86" s="263">
        <v>837.5</v>
      </c>
      <c r="L86" s="259">
        <v>160</v>
      </c>
      <c r="M86" s="261">
        <v>1</v>
      </c>
      <c r="N86" s="264">
        <v>58209.25</v>
      </c>
      <c r="O86" s="263">
        <v>275</v>
      </c>
      <c r="P86" s="259">
        <v>211.67</v>
      </c>
      <c r="Q86" s="260" t="s">
        <v>739</v>
      </c>
      <c r="R86" s="264" t="s">
        <v>739</v>
      </c>
      <c r="S86" s="263" t="s">
        <v>739</v>
      </c>
      <c r="T86" s="259" t="s">
        <v>739</v>
      </c>
      <c r="U86" s="261" t="s">
        <v>739</v>
      </c>
      <c r="V86" s="264" t="s">
        <v>739</v>
      </c>
      <c r="W86" s="263" t="s">
        <v>739</v>
      </c>
      <c r="X86" s="259" t="s">
        <v>739</v>
      </c>
      <c r="Y86" s="260"/>
      <c r="Z86" s="13"/>
      <c r="AA86" s="12"/>
      <c r="AB86" s="243"/>
    </row>
    <row r="87" spans="1:28" x14ac:dyDescent="0.25">
      <c r="A87" s="241"/>
      <c r="B87" s="11" t="s">
        <v>18</v>
      </c>
      <c r="C87" s="253" t="s">
        <v>236</v>
      </c>
      <c r="D87" s="346" t="s">
        <v>517</v>
      </c>
      <c r="E87" s="233">
        <v>61</v>
      </c>
      <c r="F87" s="13">
        <v>343127.9</v>
      </c>
      <c r="G87" s="12">
        <v>28122</v>
      </c>
      <c r="H87" s="243">
        <v>12.2</v>
      </c>
      <c r="I87" s="260">
        <v>9</v>
      </c>
      <c r="J87" s="264">
        <v>39534.660000000003</v>
      </c>
      <c r="K87" s="263">
        <v>3008</v>
      </c>
      <c r="L87" s="259">
        <v>13.14</v>
      </c>
      <c r="M87" s="261">
        <v>11</v>
      </c>
      <c r="N87" s="264">
        <v>54925.799999999996</v>
      </c>
      <c r="O87" s="263">
        <v>3172</v>
      </c>
      <c r="P87" s="259">
        <v>17.32</v>
      </c>
      <c r="Q87" s="260">
        <v>17</v>
      </c>
      <c r="R87" s="264">
        <v>171529.46</v>
      </c>
      <c r="S87" s="263">
        <v>16668</v>
      </c>
      <c r="T87" s="259">
        <v>10.29</v>
      </c>
      <c r="U87" s="261">
        <v>24</v>
      </c>
      <c r="V87" s="264">
        <v>77137.98</v>
      </c>
      <c r="W87" s="263">
        <v>5274</v>
      </c>
      <c r="X87" s="259">
        <v>14.63</v>
      </c>
      <c r="Y87" s="260"/>
      <c r="Z87" s="13"/>
      <c r="AA87" s="12"/>
      <c r="AB87" s="243"/>
    </row>
    <row r="88" spans="1:28" x14ac:dyDescent="0.25">
      <c r="A88" s="241"/>
      <c r="B88" s="11" t="s">
        <v>19</v>
      </c>
      <c r="C88" s="253" t="s">
        <v>237</v>
      </c>
      <c r="D88" s="346" t="s">
        <v>516</v>
      </c>
      <c r="E88" s="233">
        <v>15</v>
      </c>
      <c r="F88" s="13">
        <v>145107.84999999998</v>
      </c>
      <c r="G88" s="12">
        <v>40160</v>
      </c>
      <c r="H88" s="243">
        <v>3.61</v>
      </c>
      <c r="I88" s="260">
        <v>1</v>
      </c>
      <c r="J88" s="264">
        <v>4998</v>
      </c>
      <c r="K88" s="263">
        <v>600</v>
      </c>
      <c r="L88" s="259">
        <v>8.33</v>
      </c>
      <c r="M88" s="261">
        <v>8</v>
      </c>
      <c r="N88" s="264">
        <v>51524.95</v>
      </c>
      <c r="O88" s="263">
        <v>13030</v>
      </c>
      <c r="P88" s="259">
        <v>3.95</v>
      </c>
      <c r="Q88" s="260">
        <v>2</v>
      </c>
      <c r="R88" s="264">
        <v>39282.5</v>
      </c>
      <c r="S88" s="263">
        <v>14950</v>
      </c>
      <c r="T88" s="259">
        <v>2.63</v>
      </c>
      <c r="U88" s="261">
        <v>4</v>
      </c>
      <c r="V88" s="264">
        <v>49302.400000000001</v>
      </c>
      <c r="W88" s="263">
        <v>11580</v>
      </c>
      <c r="X88" s="259">
        <v>4.26</v>
      </c>
      <c r="Y88" s="260"/>
      <c r="Z88" s="13"/>
      <c r="AA88" s="12"/>
      <c r="AB88" s="243"/>
    </row>
    <row r="89" spans="1:28" x14ac:dyDescent="0.25">
      <c r="A89" s="241"/>
      <c r="B89" s="11" t="s">
        <v>238</v>
      </c>
      <c r="C89" s="253" t="s">
        <v>239</v>
      </c>
      <c r="D89" s="346" t="s">
        <v>516</v>
      </c>
      <c r="E89" s="233">
        <v>8</v>
      </c>
      <c r="F89" s="13">
        <v>98168.9</v>
      </c>
      <c r="G89" s="12">
        <v>18450</v>
      </c>
      <c r="H89" s="243">
        <v>5.32</v>
      </c>
      <c r="I89" s="260" t="s">
        <v>739</v>
      </c>
      <c r="J89" s="264" t="s">
        <v>739</v>
      </c>
      <c r="K89" s="263" t="s">
        <v>739</v>
      </c>
      <c r="L89" s="259" t="s">
        <v>739</v>
      </c>
      <c r="M89" s="261">
        <v>4</v>
      </c>
      <c r="N89" s="264">
        <v>26866.600000000002</v>
      </c>
      <c r="O89" s="263">
        <v>4340</v>
      </c>
      <c r="P89" s="259">
        <v>6.19</v>
      </c>
      <c r="Q89" s="260">
        <v>1</v>
      </c>
      <c r="R89" s="264">
        <v>28444.5</v>
      </c>
      <c r="S89" s="263">
        <v>7350</v>
      </c>
      <c r="T89" s="259">
        <v>3.87</v>
      </c>
      <c r="U89" s="261">
        <v>2</v>
      </c>
      <c r="V89" s="264">
        <v>38030</v>
      </c>
      <c r="W89" s="263">
        <v>5750</v>
      </c>
      <c r="X89" s="259">
        <v>6.61</v>
      </c>
      <c r="Y89" s="260"/>
      <c r="Z89" s="13"/>
      <c r="AA89" s="12"/>
      <c r="AB89" s="243"/>
    </row>
    <row r="90" spans="1:28" x14ac:dyDescent="0.25">
      <c r="A90" s="241"/>
      <c r="B90" s="11" t="s">
        <v>240</v>
      </c>
      <c r="C90" s="253" t="s">
        <v>241</v>
      </c>
      <c r="D90" s="346" t="s">
        <v>516</v>
      </c>
      <c r="E90" s="233">
        <v>4</v>
      </c>
      <c r="F90" s="13">
        <v>38879.1</v>
      </c>
      <c r="G90" s="12">
        <v>13605</v>
      </c>
      <c r="H90" s="243">
        <v>2.86</v>
      </c>
      <c r="I90" s="260">
        <v>1</v>
      </c>
      <c r="J90" s="264">
        <v>1865.5</v>
      </c>
      <c r="K90" s="263">
        <v>350</v>
      </c>
      <c r="L90" s="259">
        <v>5.33</v>
      </c>
      <c r="M90" s="261">
        <v>2</v>
      </c>
      <c r="N90" s="264">
        <v>18653.599999999999</v>
      </c>
      <c r="O90" s="263">
        <v>6055</v>
      </c>
      <c r="P90" s="259">
        <v>3.08</v>
      </c>
      <c r="Q90" s="260" t="s">
        <v>739</v>
      </c>
      <c r="R90" s="264" t="s">
        <v>739</v>
      </c>
      <c r="S90" s="263" t="s">
        <v>739</v>
      </c>
      <c r="T90" s="259" t="s">
        <v>739</v>
      </c>
      <c r="U90" s="261">
        <v>1</v>
      </c>
      <c r="V90" s="264">
        <v>18360</v>
      </c>
      <c r="W90" s="263">
        <v>7200</v>
      </c>
      <c r="X90" s="259">
        <v>2.5499999999999998</v>
      </c>
      <c r="Y90" s="260"/>
      <c r="Z90" s="13"/>
      <c r="AA90" s="12"/>
      <c r="AB90" s="243"/>
    </row>
    <row r="91" spans="1:28" x14ac:dyDescent="0.25">
      <c r="A91" s="241"/>
      <c r="B91" s="11" t="s">
        <v>242</v>
      </c>
      <c r="C91" s="253" t="s">
        <v>243</v>
      </c>
      <c r="D91" s="346" t="s">
        <v>516</v>
      </c>
      <c r="E91" s="233">
        <v>11</v>
      </c>
      <c r="F91" s="13">
        <v>196820.95</v>
      </c>
      <c r="G91" s="12">
        <v>76650</v>
      </c>
      <c r="H91" s="243">
        <v>2.57</v>
      </c>
      <c r="I91" s="260">
        <v>1</v>
      </c>
      <c r="J91" s="264">
        <v>3300</v>
      </c>
      <c r="K91" s="263">
        <v>1200</v>
      </c>
      <c r="L91" s="259">
        <v>2.75</v>
      </c>
      <c r="M91" s="261">
        <v>4</v>
      </c>
      <c r="N91" s="264">
        <v>23530.149999999998</v>
      </c>
      <c r="O91" s="263">
        <v>6360</v>
      </c>
      <c r="P91" s="259">
        <v>3.7</v>
      </c>
      <c r="Q91" s="260">
        <v>2</v>
      </c>
      <c r="R91" s="264">
        <v>93369.799999999988</v>
      </c>
      <c r="S91" s="263">
        <v>44390</v>
      </c>
      <c r="T91" s="259">
        <v>2.1</v>
      </c>
      <c r="U91" s="261">
        <v>4</v>
      </c>
      <c r="V91" s="264">
        <v>76621</v>
      </c>
      <c r="W91" s="263">
        <v>24700</v>
      </c>
      <c r="X91" s="259">
        <v>3.1</v>
      </c>
      <c r="Y91" s="260"/>
      <c r="Z91" s="13"/>
      <c r="AA91" s="12"/>
      <c r="AB91" s="243"/>
    </row>
    <row r="92" spans="1:28" x14ac:dyDescent="0.25">
      <c r="A92" s="241"/>
      <c r="B92" s="11" t="s">
        <v>244</v>
      </c>
      <c r="C92" s="253" t="s">
        <v>245</v>
      </c>
      <c r="D92" s="346" t="s">
        <v>516</v>
      </c>
      <c r="E92" s="233">
        <v>3</v>
      </c>
      <c r="F92" s="13">
        <v>7828.6</v>
      </c>
      <c r="G92" s="12">
        <v>2020</v>
      </c>
      <c r="H92" s="243">
        <v>3.88</v>
      </c>
      <c r="I92" s="260" t="s">
        <v>739</v>
      </c>
      <c r="J92" s="264" t="s">
        <v>739</v>
      </c>
      <c r="K92" s="263" t="s">
        <v>739</v>
      </c>
      <c r="L92" s="259" t="s">
        <v>739</v>
      </c>
      <c r="M92" s="261">
        <v>1</v>
      </c>
      <c r="N92" s="264">
        <v>2499</v>
      </c>
      <c r="O92" s="263">
        <v>300</v>
      </c>
      <c r="P92" s="259">
        <v>8.33</v>
      </c>
      <c r="Q92" s="260" t="s">
        <v>739</v>
      </c>
      <c r="R92" s="264" t="s">
        <v>739</v>
      </c>
      <c r="S92" s="263" t="s">
        <v>739</v>
      </c>
      <c r="T92" s="259" t="s">
        <v>739</v>
      </c>
      <c r="U92" s="261">
        <v>2</v>
      </c>
      <c r="V92" s="264">
        <v>5329.6</v>
      </c>
      <c r="W92" s="263">
        <v>1720</v>
      </c>
      <c r="X92" s="259">
        <v>3.1</v>
      </c>
      <c r="Y92" s="260"/>
      <c r="Z92" s="13"/>
      <c r="AA92" s="12"/>
      <c r="AB92" s="243"/>
    </row>
    <row r="93" spans="1:28" x14ac:dyDescent="0.25">
      <c r="A93" s="241"/>
      <c r="B93" s="11" t="s">
        <v>124</v>
      </c>
      <c r="C93" s="253" t="s">
        <v>246</v>
      </c>
      <c r="D93" s="346" t="s">
        <v>516</v>
      </c>
      <c r="E93" s="233">
        <v>18</v>
      </c>
      <c r="F93" s="13">
        <v>355523.3</v>
      </c>
      <c r="G93" s="12">
        <v>60890</v>
      </c>
      <c r="H93" s="243">
        <v>5.84</v>
      </c>
      <c r="I93" s="260">
        <v>4</v>
      </c>
      <c r="J93" s="264">
        <v>140251</v>
      </c>
      <c r="K93" s="263">
        <v>25580</v>
      </c>
      <c r="L93" s="259">
        <v>5.48</v>
      </c>
      <c r="M93" s="261">
        <v>7</v>
      </c>
      <c r="N93" s="264">
        <v>33561.600000000006</v>
      </c>
      <c r="O93" s="263">
        <v>6680</v>
      </c>
      <c r="P93" s="259">
        <v>5.0199999999999996</v>
      </c>
      <c r="Q93" s="260">
        <v>3</v>
      </c>
      <c r="R93" s="264">
        <v>140750.70000000001</v>
      </c>
      <c r="S93" s="263">
        <v>16630</v>
      </c>
      <c r="T93" s="259">
        <v>8.4600000000000009</v>
      </c>
      <c r="U93" s="261">
        <v>4</v>
      </c>
      <c r="V93" s="264">
        <v>40960</v>
      </c>
      <c r="W93" s="263">
        <v>12000</v>
      </c>
      <c r="X93" s="259">
        <v>3.41</v>
      </c>
      <c r="Y93" s="260"/>
      <c r="Z93" s="13"/>
      <c r="AA93" s="12"/>
      <c r="AB93" s="243"/>
    </row>
    <row r="94" spans="1:28" x14ac:dyDescent="0.25">
      <c r="A94" s="241"/>
      <c r="B94" s="11" t="s">
        <v>0</v>
      </c>
      <c r="C94" s="253" t="s">
        <v>247</v>
      </c>
      <c r="D94" s="346" t="s">
        <v>516</v>
      </c>
      <c r="E94" s="233">
        <v>36</v>
      </c>
      <c r="F94" s="13">
        <v>522114.52000000008</v>
      </c>
      <c r="G94" s="12">
        <v>175969</v>
      </c>
      <c r="H94" s="243">
        <v>2.97</v>
      </c>
      <c r="I94" s="260">
        <v>4</v>
      </c>
      <c r="J94" s="264">
        <v>13196.800000000001</v>
      </c>
      <c r="K94" s="263">
        <v>2560</v>
      </c>
      <c r="L94" s="259">
        <v>5.16</v>
      </c>
      <c r="M94" s="261">
        <v>2</v>
      </c>
      <c r="N94" s="264">
        <v>27543</v>
      </c>
      <c r="O94" s="263">
        <v>8700</v>
      </c>
      <c r="P94" s="259">
        <v>3.17</v>
      </c>
      <c r="Q94" s="260">
        <v>10</v>
      </c>
      <c r="R94" s="264">
        <v>358340.30000000005</v>
      </c>
      <c r="S94" s="263">
        <v>139895</v>
      </c>
      <c r="T94" s="259">
        <v>2.56</v>
      </c>
      <c r="U94" s="261">
        <v>20</v>
      </c>
      <c r="V94" s="264">
        <v>123034.42</v>
      </c>
      <c r="W94" s="263">
        <v>24814</v>
      </c>
      <c r="X94" s="259">
        <v>4.96</v>
      </c>
      <c r="Y94" s="260"/>
      <c r="Z94" s="13"/>
      <c r="AA94" s="12"/>
      <c r="AB94" s="243"/>
    </row>
    <row r="95" spans="1:28" x14ac:dyDescent="0.25">
      <c r="A95" s="241"/>
      <c r="B95" s="11" t="s">
        <v>22</v>
      </c>
      <c r="C95" s="253" t="s">
        <v>21</v>
      </c>
      <c r="D95" s="346" t="s">
        <v>517</v>
      </c>
      <c r="E95" s="233">
        <v>10</v>
      </c>
      <c r="F95" s="13">
        <v>74766.959999999992</v>
      </c>
      <c r="G95" s="12">
        <v>4211</v>
      </c>
      <c r="H95" s="243">
        <v>17.760000000000002</v>
      </c>
      <c r="I95" s="260">
        <v>1</v>
      </c>
      <c r="J95" s="264">
        <v>5831</v>
      </c>
      <c r="K95" s="263">
        <v>350</v>
      </c>
      <c r="L95" s="259">
        <v>16.66</v>
      </c>
      <c r="M95" s="261">
        <v>1</v>
      </c>
      <c r="N95" s="264">
        <v>9357</v>
      </c>
      <c r="O95" s="263">
        <v>300</v>
      </c>
      <c r="P95" s="259">
        <v>31.19</v>
      </c>
      <c r="Q95" s="260">
        <v>4</v>
      </c>
      <c r="R95" s="264">
        <v>33178.659999999996</v>
      </c>
      <c r="S95" s="263">
        <v>2076</v>
      </c>
      <c r="T95" s="259">
        <v>15.98</v>
      </c>
      <c r="U95" s="261">
        <v>4</v>
      </c>
      <c r="V95" s="264">
        <v>26400.3</v>
      </c>
      <c r="W95" s="263">
        <v>1485</v>
      </c>
      <c r="X95" s="259">
        <v>17.78</v>
      </c>
      <c r="Y95" s="260"/>
      <c r="Z95" s="13"/>
      <c r="AA95" s="12"/>
      <c r="AB95" s="243"/>
    </row>
    <row r="96" spans="1:28" x14ac:dyDescent="0.25">
      <c r="A96" s="241"/>
      <c r="B96" s="11" t="s">
        <v>248</v>
      </c>
      <c r="C96" s="253" t="s">
        <v>171</v>
      </c>
      <c r="D96" s="346" t="s">
        <v>519</v>
      </c>
      <c r="E96" s="233">
        <v>11</v>
      </c>
      <c r="F96" s="13">
        <v>192354</v>
      </c>
      <c r="G96" s="12">
        <v>184</v>
      </c>
      <c r="H96" s="243">
        <v>1043.25</v>
      </c>
      <c r="I96" s="260">
        <v>3</v>
      </c>
      <c r="J96" s="264">
        <v>22842.43</v>
      </c>
      <c r="K96" s="263">
        <v>7.54</v>
      </c>
      <c r="L96" s="259">
        <v>3029.5</v>
      </c>
      <c r="M96" s="261">
        <v>1</v>
      </c>
      <c r="N96" s="264">
        <v>4754.17</v>
      </c>
      <c r="O96" s="263">
        <v>1.75</v>
      </c>
      <c r="P96" s="259">
        <v>2716.67</v>
      </c>
      <c r="Q96" s="260">
        <v>4</v>
      </c>
      <c r="R96" s="264">
        <v>147025</v>
      </c>
      <c r="S96" s="263">
        <v>159</v>
      </c>
      <c r="T96" s="259">
        <v>923.29</v>
      </c>
      <c r="U96" s="261">
        <v>3</v>
      </c>
      <c r="V96" s="264">
        <v>17733.300000000003</v>
      </c>
      <c r="W96" s="263">
        <v>15.850000000000001</v>
      </c>
      <c r="X96" s="259">
        <v>1118.82</v>
      </c>
      <c r="Y96" s="260"/>
      <c r="Z96" s="13"/>
      <c r="AA96" s="12"/>
      <c r="AB96" s="243"/>
    </row>
    <row r="97" spans="1:28" x14ac:dyDescent="0.25">
      <c r="A97" s="241"/>
      <c r="B97" s="11" t="s">
        <v>88</v>
      </c>
      <c r="C97" s="253" t="s">
        <v>87</v>
      </c>
      <c r="D97" s="346" t="s">
        <v>519</v>
      </c>
      <c r="E97" s="233">
        <v>29</v>
      </c>
      <c r="F97" s="13">
        <v>105099.52999999998</v>
      </c>
      <c r="G97" s="12">
        <v>73.930000000000007</v>
      </c>
      <c r="H97" s="243">
        <v>1421.61</v>
      </c>
      <c r="I97" s="260">
        <v>4</v>
      </c>
      <c r="J97" s="264">
        <v>8291.92</v>
      </c>
      <c r="K97" s="263">
        <v>1.33</v>
      </c>
      <c r="L97" s="259">
        <v>6234.53</v>
      </c>
      <c r="M97" s="261">
        <v>3</v>
      </c>
      <c r="N97" s="264">
        <v>16479.010000000002</v>
      </c>
      <c r="O97" s="263">
        <v>6.7000000000000011</v>
      </c>
      <c r="P97" s="259">
        <v>2459.5500000000002</v>
      </c>
      <c r="Q97" s="260">
        <v>6</v>
      </c>
      <c r="R97" s="264">
        <v>18693.79</v>
      </c>
      <c r="S97" s="263">
        <v>14.619999999999997</v>
      </c>
      <c r="T97" s="259">
        <v>1278.6500000000001</v>
      </c>
      <c r="U97" s="261">
        <v>15</v>
      </c>
      <c r="V97" s="264">
        <v>59104.43</v>
      </c>
      <c r="W97" s="263">
        <v>51.08</v>
      </c>
      <c r="X97" s="259">
        <v>1157.0999999999999</v>
      </c>
      <c r="Y97" s="260"/>
      <c r="Z97" s="13"/>
      <c r="AA97" s="12"/>
      <c r="AB97" s="243"/>
    </row>
    <row r="98" spans="1:28" x14ac:dyDescent="0.25">
      <c r="A98" s="241"/>
      <c r="B98" s="11" t="s">
        <v>249</v>
      </c>
      <c r="C98" s="253" t="s">
        <v>250</v>
      </c>
      <c r="D98" s="346" t="s">
        <v>519</v>
      </c>
      <c r="E98" s="233">
        <v>8</v>
      </c>
      <c r="F98" s="13">
        <v>143030.41999999998</v>
      </c>
      <c r="G98" s="12">
        <v>10.02</v>
      </c>
      <c r="H98" s="243">
        <v>14274.49</v>
      </c>
      <c r="I98" s="260">
        <v>3</v>
      </c>
      <c r="J98" s="264">
        <v>25496.29</v>
      </c>
      <c r="K98" s="263">
        <v>2.13</v>
      </c>
      <c r="L98" s="259">
        <v>11970.09</v>
      </c>
      <c r="M98" s="261">
        <v>1</v>
      </c>
      <c r="N98" s="264">
        <v>18579.84</v>
      </c>
      <c r="O98" s="263">
        <v>1.74</v>
      </c>
      <c r="P98" s="259">
        <v>10678.07</v>
      </c>
      <c r="Q98" s="260">
        <v>2</v>
      </c>
      <c r="R98" s="264">
        <v>43743.619999999995</v>
      </c>
      <c r="S98" s="263">
        <v>3.6</v>
      </c>
      <c r="T98" s="259">
        <v>12151.01</v>
      </c>
      <c r="U98" s="261">
        <v>2</v>
      </c>
      <c r="V98" s="264">
        <v>55210.67</v>
      </c>
      <c r="W98" s="263">
        <v>2.5499999999999998</v>
      </c>
      <c r="X98" s="259">
        <v>21651.24</v>
      </c>
      <c r="Y98" s="260"/>
      <c r="Z98" s="13"/>
      <c r="AA98" s="12"/>
      <c r="AB98" s="243"/>
    </row>
    <row r="99" spans="1:28" x14ac:dyDescent="0.25">
      <c r="A99" s="241"/>
      <c r="B99" s="11" t="s">
        <v>251</v>
      </c>
      <c r="C99" s="253" t="s">
        <v>252</v>
      </c>
      <c r="D99" s="346" t="s">
        <v>516</v>
      </c>
      <c r="E99" s="233">
        <v>7</v>
      </c>
      <c r="F99" s="13">
        <v>128768</v>
      </c>
      <c r="G99" s="12">
        <v>267625</v>
      </c>
      <c r="H99" s="243">
        <v>0.48</v>
      </c>
      <c r="I99" s="260">
        <v>1</v>
      </c>
      <c r="J99" s="264">
        <v>9030</v>
      </c>
      <c r="K99" s="263">
        <v>12900</v>
      </c>
      <c r="L99" s="259">
        <v>0.7</v>
      </c>
      <c r="M99" s="261">
        <v>1</v>
      </c>
      <c r="N99" s="264">
        <v>9760</v>
      </c>
      <c r="O99" s="263">
        <v>16000</v>
      </c>
      <c r="P99" s="259">
        <v>0.61</v>
      </c>
      <c r="Q99" s="260">
        <v>2</v>
      </c>
      <c r="R99" s="264">
        <v>77338.5</v>
      </c>
      <c r="S99" s="263">
        <v>164950</v>
      </c>
      <c r="T99" s="259">
        <v>0.47</v>
      </c>
      <c r="U99" s="261">
        <v>3</v>
      </c>
      <c r="V99" s="264">
        <v>32639.5</v>
      </c>
      <c r="W99" s="263">
        <v>73775</v>
      </c>
      <c r="X99" s="259">
        <v>0.44</v>
      </c>
      <c r="Y99" s="260"/>
      <c r="Z99" s="13"/>
      <c r="AA99" s="12"/>
      <c r="AB99" s="243"/>
    </row>
    <row r="100" spans="1:28" x14ac:dyDescent="0.25">
      <c r="A100" s="241"/>
      <c r="B100" s="11" t="s">
        <v>255</v>
      </c>
      <c r="C100" s="253" t="s">
        <v>253</v>
      </c>
      <c r="D100" s="346" t="s">
        <v>514</v>
      </c>
      <c r="E100" s="233">
        <v>8</v>
      </c>
      <c r="F100" s="13">
        <v>238348.59999999998</v>
      </c>
      <c r="G100" s="12">
        <v>17390</v>
      </c>
      <c r="H100" s="243">
        <v>13.71</v>
      </c>
      <c r="I100" s="260">
        <v>1</v>
      </c>
      <c r="J100" s="264">
        <v>4667.5</v>
      </c>
      <c r="K100" s="263">
        <v>250</v>
      </c>
      <c r="L100" s="259">
        <v>18.670000000000002</v>
      </c>
      <c r="M100" s="261">
        <v>1</v>
      </c>
      <c r="N100" s="264">
        <v>4734</v>
      </c>
      <c r="O100" s="263">
        <v>200</v>
      </c>
      <c r="P100" s="259">
        <v>23.67</v>
      </c>
      <c r="Q100" s="260">
        <v>1</v>
      </c>
      <c r="R100" s="264">
        <v>27596.799999999999</v>
      </c>
      <c r="S100" s="263">
        <v>1960</v>
      </c>
      <c r="T100" s="259">
        <v>14.08</v>
      </c>
      <c r="U100" s="261">
        <v>5</v>
      </c>
      <c r="V100" s="264">
        <v>201350.3</v>
      </c>
      <c r="W100" s="263">
        <v>14980</v>
      </c>
      <c r="X100" s="259">
        <v>13.44</v>
      </c>
      <c r="Y100" s="260"/>
      <c r="Z100" s="13"/>
      <c r="AA100" s="12"/>
      <c r="AB100" s="243"/>
    </row>
    <row r="101" spans="1:28" x14ac:dyDescent="0.25">
      <c r="A101" s="241"/>
      <c r="B101" s="11" t="s">
        <v>256</v>
      </c>
      <c r="C101" s="253" t="s">
        <v>254</v>
      </c>
      <c r="D101" s="346" t="s">
        <v>514</v>
      </c>
      <c r="E101" s="233">
        <v>6</v>
      </c>
      <c r="F101" s="13">
        <v>28885.300000000003</v>
      </c>
      <c r="G101" s="12">
        <v>1800</v>
      </c>
      <c r="H101" s="243">
        <v>16.05</v>
      </c>
      <c r="I101" s="260" t="s">
        <v>739</v>
      </c>
      <c r="J101" s="264" t="s">
        <v>739</v>
      </c>
      <c r="K101" s="263" t="s">
        <v>739</v>
      </c>
      <c r="L101" s="259" t="s">
        <v>739</v>
      </c>
      <c r="M101" s="261">
        <v>1</v>
      </c>
      <c r="N101" s="264">
        <v>2400.3000000000002</v>
      </c>
      <c r="O101" s="263">
        <v>90</v>
      </c>
      <c r="P101" s="259">
        <v>26.67</v>
      </c>
      <c r="Q101" s="260">
        <v>1</v>
      </c>
      <c r="R101" s="264">
        <v>1627.2</v>
      </c>
      <c r="S101" s="263">
        <v>80</v>
      </c>
      <c r="T101" s="259">
        <v>20.34</v>
      </c>
      <c r="U101" s="261">
        <v>4</v>
      </c>
      <c r="V101" s="264">
        <v>24857.800000000003</v>
      </c>
      <c r="W101" s="263">
        <v>1630</v>
      </c>
      <c r="X101" s="259">
        <v>15.25</v>
      </c>
      <c r="Y101" s="260"/>
      <c r="Z101" s="13"/>
      <c r="AA101" s="12"/>
      <c r="AB101" s="243"/>
    </row>
    <row r="102" spans="1:28" x14ac:dyDescent="0.25">
      <c r="A102" s="241"/>
      <c r="B102" s="11" t="s">
        <v>257</v>
      </c>
      <c r="C102" s="253" t="s">
        <v>258</v>
      </c>
      <c r="D102" s="346" t="s">
        <v>514</v>
      </c>
      <c r="E102" s="233">
        <v>11</v>
      </c>
      <c r="F102" s="13">
        <v>268141.19999999995</v>
      </c>
      <c r="G102" s="12">
        <v>13130</v>
      </c>
      <c r="H102" s="243">
        <v>20.420000000000002</v>
      </c>
      <c r="I102" s="260">
        <v>1</v>
      </c>
      <c r="J102" s="264">
        <v>4481.1000000000004</v>
      </c>
      <c r="K102" s="263">
        <v>130</v>
      </c>
      <c r="L102" s="259">
        <v>34.47</v>
      </c>
      <c r="M102" s="261">
        <v>1</v>
      </c>
      <c r="N102" s="264">
        <v>9720</v>
      </c>
      <c r="O102" s="263">
        <v>360</v>
      </c>
      <c r="P102" s="259">
        <v>27</v>
      </c>
      <c r="Q102" s="260">
        <v>1</v>
      </c>
      <c r="R102" s="264">
        <v>25181.200000000001</v>
      </c>
      <c r="S102" s="263">
        <v>1180</v>
      </c>
      <c r="T102" s="259">
        <v>21.34</v>
      </c>
      <c r="U102" s="261">
        <v>8</v>
      </c>
      <c r="V102" s="264">
        <v>228758.90000000002</v>
      </c>
      <c r="W102" s="263">
        <v>11460</v>
      </c>
      <c r="X102" s="259">
        <v>19.96</v>
      </c>
      <c r="Y102" s="260"/>
      <c r="Z102" s="13"/>
      <c r="AA102" s="12"/>
      <c r="AB102" s="243"/>
    </row>
    <row r="103" spans="1:28" x14ac:dyDescent="0.25">
      <c r="A103" s="241"/>
      <c r="B103" s="11" t="s">
        <v>259</v>
      </c>
      <c r="C103" s="253" t="s">
        <v>260</v>
      </c>
      <c r="D103" s="346" t="s">
        <v>514</v>
      </c>
      <c r="E103" s="233">
        <v>9</v>
      </c>
      <c r="F103" s="13">
        <v>595060.50999999989</v>
      </c>
      <c r="G103" s="12">
        <v>9509</v>
      </c>
      <c r="H103" s="243">
        <v>62.58</v>
      </c>
      <c r="I103" s="260" t="s">
        <v>739</v>
      </c>
      <c r="J103" s="264" t="s">
        <v>739</v>
      </c>
      <c r="K103" s="263" t="s">
        <v>739</v>
      </c>
      <c r="L103" s="259" t="s">
        <v>739</v>
      </c>
      <c r="M103" s="261">
        <v>1</v>
      </c>
      <c r="N103" s="264">
        <v>6200.4</v>
      </c>
      <c r="O103" s="263">
        <v>120</v>
      </c>
      <c r="P103" s="259">
        <v>51.67</v>
      </c>
      <c r="Q103" s="260" t="s">
        <v>739</v>
      </c>
      <c r="R103" s="264" t="s">
        <v>739</v>
      </c>
      <c r="S103" s="263" t="s">
        <v>739</v>
      </c>
      <c r="T103" s="259" t="s">
        <v>739</v>
      </c>
      <c r="U103" s="261">
        <v>8</v>
      </c>
      <c r="V103" s="264">
        <v>588860.10999999987</v>
      </c>
      <c r="W103" s="263">
        <v>9389</v>
      </c>
      <c r="X103" s="259">
        <v>62.72</v>
      </c>
      <c r="Y103" s="260"/>
      <c r="Z103" s="13"/>
      <c r="AA103" s="12"/>
      <c r="AB103" s="243"/>
    </row>
    <row r="104" spans="1:28" x14ac:dyDescent="0.25">
      <c r="A104" s="241"/>
      <c r="B104" s="11" t="s">
        <v>261</v>
      </c>
      <c r="C104" s="253" t="s">
        <v>262</v>
      </c>
      <c r="D104" s="346" t="s">
        <v>514</v>
      </c>
      <c r="E104" s="233">
        <v>6</v>
      </c>
      <c r="F104" s="13">
        <v>204026.90000000002</v>
      </c>
      <c r="G104" s="12">
        <v>2595</v>
      </c>
      <c r="H104" s="243">
        <v>78.62</v>
      </c>
      <c r="I104" s="260">
        <v>1</v>
      </c>
      <c r="J104" s="264">
        <v>18290.8</v>
      </c>
      <c r="K104" s="263">
        <v>220</v>
      </c>
      <c r="L104" s="259">
        <v>83.14</v>
      </c>
      <c r="M104" s="261">
        <v>1</v>
      </c>
      <c r="N104" s="264">
        <v>28050</v>
      </c>
      <c r="O104" s="263">
        <v>510</v>
      </c>
      <c r="P104" s="259">
        <v>55</v>
      </c>
      <c r="Q104" s="260">
        <v>1</v>
      </c>
      <c r="R104" s="264">
        <v>69755.100000000006</v>
      </c>
      <c r="S104" s="263">
        <v>785</v>
      </c>
      <c r="T104" s="259">
        <v>88.86</v>
      </c>
      <c r="U104" s="261">
        <v>3</v>
      </c>
      <c r="V104" s="264">
        <v>87931</v>
      </c>
      <c r="W104" s="263">
        <v>1080</v>
      </c>
      <c r="X104" s="259">
        <v>81.42</v>
      </c>
      <c r="Y104" s="260"/>
      <c r="Z104" s="13"/>
      <c r="AA104" s="12"/>
      <c r="AB104" s="243"/>
    </row>
    <row r="105" spans="1:28" x14ac:dyDescent="0.25">
      <c r="A105" s="241"/>
      <c r="B105" s="11" t="s">
        <v>266</v>
      </c>
      <c r="C105" s="253" t="s">
        <v>263</v>
      </c>
      <c r="D105" s="346" t="s">
        <v>517</v>
      </c>
      <c r="E105" s="233">
        <v>4</v>
      </c>
      <c r="F105" s="13">
        <v>221036.35</v>
      </c>
      <c r="G105" s="12">
        <v>188.34000000000003</v>
      </c>
      <c r="H105" s="243">
        <v>1173.5999999999999</v>
      </c>
      <c r="I105" s="260" t="s">
        <v>739</v>
      </c>
      <c r="J105" s="264" t="s">
        <v>739</v>
      </c>
      <c r="K105" s="263" t="s">
        <v>739</v>
      </c>
      <c r="L105" s="259" t="s">
        <v>739</v>
      </c>
      <c r="M105" s="261">
        <v>1</v>
      </c>
      <c r="N105" s="264">
        <v>56550.2</v>
      </c>
      <c r="O105" s="263">
        <v>58.5</v>
      </c>
      <c r="P105" s="259">
        <v>966.67</v>
      </c>
      <c r="Q105" s="260" t="s">
        <v>739</v>
      </c>
      <c r="R105" s="264" t="s">
        <v>739</v>
      </c>
      <c r="S105" s="263" t="s">
        <v>739</v>
      </c>
      <c r="T105" s="259" t="s">
        <v>739</v>
      </c>
      <c r="U105" s="261">
        <v>3</v>
      </c>
      <c r="V105" s="264">
        <v>164486.15</v>
      </c>
      <c r="W105" s="263">
        <v>129.84</v>
      </c>
      <c r="X105" s="259">
        <v>1266.8399999999999</v>
      </c>
      <c r="Y105" s="260"/>
      <c r="Z105" s="13"/>
      <c r="AA105" s="12"/>
      <c r="AB105" s="243"/>
    </row>
    <row r="106" spans="1:28" x14ac:dyDescent="0.25">
      <c r="A106" s="241"/>
      <c r="B106" s="11" t="s">
        <v>267</v>
      </c>
      <c r="C106" s="253" t="s">
        <v>264</v>
      </c>
      <c r="D106" s="346" t="s">
        <v>517</v>
      </c>
      <c r="E106" s="233">
        <v>4</v>
      </c>
      <c r="F106" s="13">
        <v>149900.74</v>
      </c>
      <c r="G106" s="12">
        <v>188.34000000000003</v>
      </c>
      <c r="H106" s="243">
        <v>795.9</v>
      </c>
      <c r="I106" s="260" t="s">
        <v>739</v>
      </c>
      <c r="J106" s="264" t="s">
        <v>739</v>
      </c>
      <c r="K106" s="263" t="s">
        <v>739</v>
      </c>
      <c r="L106" s="259" t="s">
        <v>739</v>
      </c>
      <c r="M106" s="261">
        <v>1</v>
      </c>
      <c r="N106" s="264">
        <v>38610</v>
      </c>
      <c r="O106" s="263">
        <v>58.5</v>
      </c>
      <c r="P106" s="259">
        <v>660</v>
      </c>
      <c r="Q106" s="260" t="s">
        <v>739</v>
      </c>
      <c r="R106" s="264" t="s">
        <v>739</v>
      </c>
      <c r="S106" s="263" t="s">
        <v>739</v>
      </c>
      <c r="T106" s="259" t="s">
        <v>739</v>
      </c>
      <c r="U106" s="261">
        <v>3</v>
      </c>
      <c r="V106" s="264">
        <v>111290.74</v>
      </c>
      <c r="W106" s="263">
        <v>129.84</v>
      </c>
      <c r="X106" s="259">
        <v>857.14</v>
      </c>
      <c r="Y106" s="260"/>
      <c r="Z106" s="13"/>
      <c r="AA106" s="12"/>
      <c r="AB106" s="243"/>
    </row>
    <row r="107" spans="1:28" x14ac:dyDescent="0.25">
      <c r="A107" s="241"/>
      <c r="B107" s="11" t="s">
        <v>268</v>
      </c>
      <c r="C107" s="253" t="s">
        <v>269</v>
      </c>
      <c r="D107" s="346" t="s">
        <v>517</v>
      </c>
      <c r="E107" s="233">
        <v>6</v>
      </c>
      <c r="F107" s="13">
        <v>175511.56</v>
      </c>
      <c r="G107" s="12">
        <v>281.89999999999998</v>
      </c>
      <c r="H107" s="243">
        <v>622.6</v>
      </c>
      <c r="I107" s="260">
        <v>2</v>
      </c>
      <c r="J107" s="264">
        <v>75364.959999999992</v>
      </c>
      <c r="K107" s="263">
        <v>168</v>
      </c>
      <c r="L107" s="259">
        <v>448.6</v>
      </c>
      <c r="M107" s="261" t="s">
        <v>739</v>
      </c>
      <c r="N107" s="264" t="s">
        <v>739</v>
      </c>
      <c r="O107" s="263" t="s">
        <v>739</v>
      </c>
      <c r="P107" s="259" t="s">
        <v>739</v>
      </c>
      <c r="Q107" s="260">
        <v>3</v>
      </c>
      <c r="R107" s="264">
        <v>61800.6</v>
      </c>
      <c r="S107" s="263">
        <v>80.7</v>
      </c>
      <c r="T107" s="259">
        <v>765.81</v>
      </c>
      <c r="U107" s="261" t="s">
        <v>739</v>
      </c>
      <c r="V107" s="264" t="s">
        <v>739</v>
      </c>
      <c r="W107" s="263" t="s">
        <v>739</v>
      </c>
      <c r="X107" s="259" t="s">
        <v>739</v>
      </c>
      <c r="Y107" s="260"/>
      <c r="Z107" s="13"/>
      <c r="AA107" s="12"/>
      <c r="AB107" s="243"/>
    </row>
    <row r="108" spans="1:28" x14ac:dyDescent="0.25">
      <c r="A108" s="241"/>
      <c r="B108" s="11" t="s">
        <v>270</v>
      </c>
      <c r="C108" s="253" t="s">
        <v>265</v>
      </c>
      <c r="D108" s="346" t="s">
        <v>517</v>
      </c>
      <c r="E108" s="233">
        <v>6</v>
      </c>
      <c r="F108" s="13">
        <v>109497.2</v>
      </c>
      <c r="G108" s="12">
        <v>281.89999999999998</v>
      </c>
      <c r="H108" s="243">
        <v>388.43</v>
      </c>
      <c r="I108" s="260">
        <v>2</v>
      </c>
      <c r="J108" s="264">
        <v>22296</v>
      </c>
      <c r="K108" s="263">
        <v>168</v>
      </c>
      <c r="L108" s="259">
        <v>132.71</v>
      </c>
      <c r="M108" s="261" t="s">
        <v>739</v>
      </c>
      <c r="N108" s="264" t="s">
        <v>739</v>
      </c>
      <c r="O108" s="263" t="s">
        <v>739</v>
      </c>
      <c r="P108" s="259" t="s">
        <v>739</v>
      </c>
      <c r="Q108" s="260">
        <v>3</v>
      </c>
      <c r="R108" s="264">
        <v>48855.199999999997</v>
      </c>
      <c r="S108" s="263">
        <v>80.7</v>
      </c>
      <c r="T108" s="259">
        <v>605.39</v>
      </c>
      <c r="U108" s="261" t="s">
        <v>739</v>
      </c>
      <c r="V108" s="264" t="s">
        <v>739</v>
      </c>
      <c r="W108" s="263" t="s">
        <v>739</v>
      </c>
      <c r="X108" s="259" t="s">
        <v>739</v>
      </c>
      <c r="Y108" s="260"/>
      <c r="Z108" s="13"/>
      <c r="AA108" s="12"/>
      <c r="AB108" s="243"/>
    </row>
    <row r="109" spans="1:28" x14ac:dyDescent="0.25">
      <c r="A109" s="241"/>
      <c r="B109" s="11" t="s">
        <v>122</v>
      </c>
      <c r="C109" s="253" t="s">
        <v>271</v>
      </c>
      <c r="D109" s="346" t="s">
        <v>514</v>
      </c>
      <c r="E109" s="233">
        <v>44</v>
      </c>
      <c r="F109" s="13">
        <v>1546957.85</v>
      </c>
      <c r="G109" s="12">
        <v>8153</v>
      </c>
      <c r="H109" s="243">
        <v>189.74</v>
      </c>
      <c r="I109" s="260">
        <v>3</v>
      </c>
      <c r="J109" s="264">
        <v>34139.199999999997</v>
      </c>
      <c r="K109" s="263">
        <v>150</v>
      </c>
      <c r="L109" s="259">
        <v>227.59</v>
      </c>
      <c r="M109" s="261">
        <v>9</v>
      </c>
      <c r="N109" s="264">
        <v>203519.66</v>
      </c>
      <c r="O109" s="263">
        <v>1018</v>
      </c>
      <c r="P109" s="259">
        <v>199.92</v>
      </c>
      <c r="Q109" s="260">
        <v>12</v>
      </c>
      <c r="R109" s="264">
        <v>265832.64999999997</v>
      </c>
      <c r="S109" s="263">
        <v>1236</v>
      </c>
      <c r="T109" s="259">
        <v>215.07</v>
      </c>
      <c r="U109" s="261">
        <v>20</v>
      </c>
      <c r="V109" s="264">
        <v>1043466.34</v>
      </c>
      <c r="W109" s="263">
        <v>5749</v>
      </c>
      <c r="X109" s="259">
        <v>181.5</v>
      </c>
      <c r="Y109" s="260"/>
      <c r="Z109" s="13"/>
      <c r="AA109" s="12"/>
      <c r="AB109" s="243"/>
    </row>
    <row r="110" spans="1:28" x14ac:dyDescent="0.25">
      <c r="A110" s="241"/>
      <c r="B110" s="11" t="s">
        <v>272</v>
      </c>
      <c r="C110" s="253" t="s">
        <v>273</v>
      </c>
      <c r="D110" s="346" t="s">
        <v>514</v>
      </c>
      <c r="E110" s="233">
        <v>19</v>
      </c>
      <c r="F110" s="13">
        <v>286691.40000000002</v>
      </c>
      <c r="G110" s="12">
        <v>1438</v>
      </c>
      <c r="H110" s="243">
        <v>199.37</v>
      </c>
      <c r="I110" s="260">
        <v>1</v>
      </c>
      <c r="J110" s="264">
        <v>8464</v>
      </c>
      <c r="K110" s="263">
        <v>40</v>
      </c>
      <c r="L110" s="259">
        <v>211.6</v>
      </c>
      <c r="M110" s="261">
        <v>6</v>
      </c>
      <c r="N110" s="264">
        <v>67741.13</v>
      </c>
      <c r="O110" s="263">
        <v>361</v>
      </c>
      <c r="P110" s="259">
        <v>187.65</v>
      </c>
      <c r="Q110" s="260">
        <v>4</v>
      </c>
      <c r="R110" s="264">
        <v>85844.3</v>
      </c>
      <c r="S110" s="263">
        <v>404</v>
      </c>
      <c r="T110" s="259">
        <v>212.49</v>
      </c>
      <c r="U110" s="261">
        <v>8</v>
      </c>
      <c r="V110" s="264">
        <v>124641.97</v>
      </c>
      <c r="W110" s="263">
        <v>633</v>
      </c>
      <c r="X110" s="259">
        <v>196.91</v>
      </c>
      <c r="Y110" s="260"/>
      <c r="Z110" s="13"/>
      <c r="AA110" s="12"/>
      <c r="AB110" s="243"/>
    </row>
    <row r="111" spans="1:28" x14ac:dyDescent="0.25">
      <c r="A111" s="241"/>
      <c r="B111" s="11" t="s">
        <v>123</v>
      </c>
      <c r="C111" s="253" t="s">
        <v>274</v>
      </c>
      <c r="D111" s="346" t="s">
        <v>514</v>
      </c>
      <c r="E111" s="233">
        <v>13</v>
      </c>
      <c r="F111" s="13">
        <v>1801472.2500000002</v>
      </c>
      <c r="G111" s="12">
        <v>9086</v>
      </c>
      <c r="H111" s="243">
        <v>198.27</v>
      </c>
      <c r="I111" s="260">
        <v>4</v>
      </c>
      <c r="J111" s="264">
        <v>457317.78</v>
      </c>
      <c r="K111" s="263">
        <v>2926</v>
      </c>
      <c r="L111" s="259">
        <v>156.29</v>
      </c>
      <c r="M111" s="261">
        <v>3</v>
      </c>
      <c r="N111" s="264">
        <v>96457.75</v>
      </c>
      <c r="O111" s="263">
        <v>775</v>
      </c>
      <c r="P111" s="259">
        <v>124.46</v>
      </c>
      <c r="Q111" s="260">
        <v>3</v>
      </c>
      <c r="R111" s="264">
        <v>611016.84</v>
      </c>
      <c r="S111" s="263">
        <v>2818</v>
      </c>
      <c r="T111" s="259">
        <v>216.83</v>
      </c>
      <c r="U111" s="261">
        <v>3</v>
      </c>
      <c r="V111" s="264">
        <v>636679.88</v>
      </c>
      <c r="W111" s="263">
        <v>2567</v>
      </c>
      <c r="X111" s="259">
        <v>248.02</v>
      </c>
      <c r="Y111" s="260"/>
      <c r="Z111" s="13"/>
      <c r="AA111" s="12"/>
      <c r="AB111" s="243"/>
    </row>
    <row r="112" spans="1:28" ht="12.75" customHeight="1" x14ac:dyDescent="0.25">
      <c r="A112" s="241"/>
      <c r="B112" s="9" t="s">
        <v>275</v>
      </c>
      <c r="C112" s="253" t="s">
        <v>276</v>
      </c>
      <c r="D112" s="348" t="s">
        <v>514</v>
      </c>
      <c r="E112" s="234">
        <v>11</v>
      </c>
      <c r="F112" s="9">
        <v>2936942.38</v>
      </c>
      <c r="G112" s="10">
        <v>20485</v>
      </c>
      <c r="H112" s="244">
        <v>143.37</v>
      </c>
      <c r="I112" s="260">
        <v>2</v>
      </c>
      <c r="J112" s="264">
        <v>1900200</v>
      </c>
      <c r="K112" s="263">
        <v>16520</v>
      </c>
      <c r="L112" s="259">
        <v>115.02</v>
      </c>
      <c r="M112" s="261">
        <v>4</v>
      </c>
      <c r="N112" s="264">
        <v>124123.79999999999</v>
      </c>
      <c r="O112" s="263">
        <v>470</v>
      </c>
      <c r="P112" s="259">
        <v>264.08999999999997</v>
      </c>
      <c r="Q112" s="260">
        <v>1</v>
      </c>
      <c r="R112" s="264">
        <v>636909.76</v>
      </c>
      <c r="S112" s="263">
        <v>2272</v>
      </c>
      <c r="T112" s="259">
        <v>280.33</v>
      </c>
      <c r="U112" s="261">
        <v>4</v>
      </c>
      <c r="V112" s="264">
        <v>275708.82</v>
      </c>
      <c r="W112" s="263">
        <v>1223</v>
      </c>
      <c r="X112" s="259">
        <v>225.44</v>
      </c>
      <c r="Y112" s="260"/>
      <c r="Z112" s="9"/>
      <c r="AA112" s="10"/>
      <c r="AB112" s="244"/>
    </row>
    <row r="113" spans="1:28" x14ac:dyDescent="0.25">
      <c r="A113" s="241"/>
      <c r="B113" s="11" t="s">
        <v>277</v>
      </c>
      <c r="C113" s="253" t="s">
        <v>278</v>
      </c>
      <c r="D113" s="346" t="s">
        <v>516</v>
      </c>
      <c r="E113" s="233">
        <v>10</v>
      </c>
      <c r="F113" s="13">
        <v>427087.12999999995</v>
      </c>
      <c r="G113" s="12">
        <v>7322.3</v>
      </c>
      <c r="H113" s="243">
        <v>58.33</v>
      </c>
      <c r="I113" s="260">
        <v>1</v>
      </c>
      <c r="J113" s="264">
        <v>51039.95</v>
      </c>
      <c r="K113" s="263">
        <v>2015</v>
      </c>
      <c r="L113" s="259">
        <v>25.33</v>
      </c>
      <c r="M113" s="261">
        <v>3</v>
      </c>
      <c r="N113" s="264">
        <v>78104.03</v>
      </c>
      <c r="O113" s="263">
        <v>1739.3</v>
      </c>
      <c r="P113" s="259">
        <v>44.91</v>
      </c>
      <c r="Q113" s="260">
        <v>4</v>
      </c>
      <c r="R113" s="264">
        <v>156667.09999999998</v>
      </c>
      <c r="S113" s="263">
        <v>2103</v>
      </c>
      <c r="T113" s="259">
        <v>74.5</v>
      </c>
      <c r="U113" s="261">
        <v>2</v>
      </c>
      <c r="V113" s="264">
        <v>141276.04999999999</v>
      </c>
      <c r="W113" s="263">
        <v>1465</v>
      </c>
      <c r="X113" s="259">
        <v>96.43</v>
      </c>
      <c r="Y113" s="260"/>
      <c r="Z113" s="13"/>
      <c r="AA113" s="12"/>
      <c r="AB113" s="243"/>
    </row>
    <row r="114" spans="1:28" x14ac:dyDescent="0.25">
      <c r="A114" s="241"/>
      <c r="B114" s="11" t="s">
        <v>279</v>
      </c>
      <c r="C114" s="253" t="s">
        <v>280</v>
      </c>
      <c r="D114" s="346" t="s">
        <v>516</v>
      </c>
      <c r="E114" s="233">
        <v>23</v>
      </c>
      <c r="F114" s="13">
        <v>818746.2200000002</v>
      </c>
      <c r="G114" s="12">
        <v>588.4</v>
      </c>
      <c r="H114" s="243">
        <v>1391.48</v>
      </c>
      <c r="I114" s="260">
        <v>3</v>
      </c>
      <c r="J114" s="264">
        <v>92031.66</v>
      </c>
      <c r="K114" s="263">
        <v>69</v>
      </c>
      <c r="L114" s="259">
        <v>1333.79</v>
      </c>
      <c r="M114" s="261">
        <v>10</v>
      </c>
      <c r="N114" s="264">
        <v>190377.18</v>
      </c>
      <c r="O114" s="263">
        <v>136.40000000000003</v>
      </c>
      <c r="P114" s="259">
        <v>1395.73</v>
      </c>
      <c r="Q114" s="260">
        <v>6</v>
      </c>
      <c r="R114" s="264">
        <v>355185.89</v>
      </c>
      <c r="S114" s="263">
        <v>290</v>
      </c>
      <c r="T114" s="259">
        <v>1224.78</v>
      </c>
      <c r="U114" s="261">
        <v>3</v>
      </c>
      <c r="V114" s="264">
        <v>149151.49</v>
      </c>
      <c r="W114" s="263">
        <v>85</v>
      </c>
      <c r="X114" s="259">
        <v>1754.72</v>
      </c>
      <c r="Y114" s="260"/>
      <c r="Z114" s="13"/>
      <c r="AA114" s="12"/>
      <c r="AB114" s="243"/>
    </row>
    <row r="115" spans="1:28" x14ac:dyDescent="0.25">
      <c r="A115" s="241"/>
      <c r="B115" s="11" t="s">
        <v>281</v>
      </c>
      <c r="C115" s="253" t="s">
        <v>282</v>
      </c>
      <c r="D115" s="346" t="s">
        <v>516</v>
      </c>
      <c r="E115" s="233">
        <v>8</v>
      </c>
      <c r="F115" s="13">
        <v>190420.47</v>
      </c>
      <c r="G115" s="12">
        <v>73</v>
      </c>
      <c r="H115" s="243">
        <v>2608.5</v>
      </c>
      <c r="I115" s="260">
        <v>1</v>
      </c>
      <c r="J115" s="264">
        <v>13620</v>
      </c>
      <c r="K115" s="263">
        <v>20</v>
      </c>
      <c r="L115" s="259">
        <v>681</v>
      </c>
      <c r="M115" s="261">
        <v>2</v>
      </c>
      <c r="N115" s="264">
        <v>7233.38</v>
      </c>
      <c r="O115" s="263">
        <v>4</v>
      </c>
      <c r="P115" s="259">
        <v>1808.35</v>
      </c>
      <c r="Q115" s="260">
        <v>3</v>
      </c>
      <c r="R115" s="264">
        <v>73668.740000000005</v>
      </c>
      <c r="S115" s="263">
        <v>42</v>
      </c>
      <c r="T115" s="259">
        <v>1754.02</v>
      </c>
      <c r="U115" s="261">
        <v>1</v>
      </c>
      <c r="V115" s="264">
        <v>25298.35</v>
      </c>
      <c r="W115" s="263">
        <v>5</v>
      </c>
      <c r="X115" s="259">
        <v>5059.67</v>
      </c>
      <c r="Y115" s="260"/>
      <c r="Z115" s="13"/>
      <c r="AA115" s="12"/>
      <c r="AB115" s="243"/>
    </row>
    <row r="116" spans="1:28" x14ac:dyDescent="0.25">
      <c r="A116" s="241"/>
      <c r="B116" s="11" t="s">
        <v>283</v>
      </c>
      <c r="C116" s="253" t="s">
        <v>284</v>
      </c>
      <c r="D116" s="346" t="s">
        <v>516</v>
      </c>
      <c r="E116" s="233">
        <v>5</v>
      </c>
      <c r="F116" s="13">
        <v>80182.319999999992</v>
      </c>
      <c r="G116" s="12">
        <v>4084.3</v>
      </c>
      <c r="H116" s="243">
        <v>19.63</v>
      </c>
      <c r="I116" s="260">
        <v>1</v>
      </c>
      <c r="J116" s="264">
        <v>23313.55</v>
      </c>
      <c r="K116" s="263">
        <v>2015</v>
      </c>
      <c r="L116" s="259">
        <v>11.57</v>
      </c>
      <c r="M116" s="261">
        <v>3</v>
      </c>
      <c r="N116" s="264">
        <v>42787.67</v>
      </c>
      <c r="O116" s="263">
        <v>1739.3</v>
      </c>
      <c r="P116" s="259">
        <v>24.6</v>
      </c>
      <c r="Q116" s="260" t="s">
        <v>739</v>
      </c>
      <c r="R116" s="264" t="s">
        <v>739</v>
      </c>
      <c r="S116" s="263" t="s">
        <v>739</v>
      </c>
      <c r="T116" s="259" t="s">
        <v>739</v>
      </c>
      <c r="U116" s="261">
        <v>1</v>
      </c>
      <c r="V116" s="264">
        <v>14081.1</v>
      </c>
      <c r="W116" s="263">
        <v>330</v>
      </c>
      <c r="X116" s="259">
        <v>42.67</v>
      </c>
      <c r="Y116" s="260"/>
      <c r="Z116" s="13"/>
      <c r="AA116" s="12"/>
      <c r="AB116" s="243"/>
    </row>
    <row r="117" spans="1:28" x14ac:dyDescent="0.25">
      <c r="A117" s="241"/>
      <c r="B117" s="11" t="s">
        <v>285</v>
      </c>
      <c r="C117" s="253" t="s">
        <v>286</v>
      </c>
      <c r="D117" s="346" t="s">
        <v>514</v>
      </c>
      <c r="E117" s="233">
        <v>3</v>
      </c>
      <c r="F117" s="13">
        <v>253875.68</v>
      </c>
      <c r="G117" s="12">
        <v>240.8</v>
      </c>
      <c r="H117" s="243">
        <v>1054.3</v>
      </c>
      <c r="I117" s="260">
        <v>1</v>
      </c>
      <c r="J117" s="264">
        <v>122223</v>
      </c>
      <c r="K117" s="263">
        <v>131</v>
      </c>
      <c r="L117" s="259">
        <v>933</v>
      </c>
      <c r="M117" s="261">
        <v>2</v>
      </c>
      <c r="N117" s="264">
        <v>131652.68</v>
      </c>
      <c r="O117" s="263">
        <v>109.8</v>
      </c>
      <c r="P117" s="259">
        <v>1199.02</v>
      </c>
      <c r="Q117" s="260" t="s">
        <v>739</v>
      </c>
      <c r="R117" s="264" t="s">
        <v>739</v>
      </c>
      <c r="S117" s="263" t="s">
        <v>739</v>
      </c>
      <c r="T117" s="259" t="s">
        <v>739</v>
      </c>
      <c r="U117" s="261" t="s">
        <v>739</v>
      </c>
      <c r="V117" s="264" t="s">
        <v>739</v>
      </c>
      <c r="W117" s="263" t="s">
        <v>739</v>
      </c>
      <c r="X117" s="259" t="s">
        <v>739</v>
      </c>
      <c r="Y117" s="260"/>
      <c r="Z117" s="13"/>
      <c r="AA117" s="12"/>
      <c r="AB117" s="243"/>
    </row>
    <row r="118" spans="1:28" x14ac:dyDescent="0.25">
      <c r="A118" s="241"/>
      <c r="B118" s="11" t="s">
        <v>287</v>
      </c>
      <c r="C118" s="253" t="s">
        <v>288</v>
      </c>
      <c r="D118" s="346" t="s">
        <v>516</v>
      </c>
      <c r="E118" s="233">
        <v>4</v>
      </c>
      <c r="F118" s="13">
        <v>462065.10000000009</v>
      </c>
      <c r="G118" s="12">
        <v>3493.7</v>
      </c>
      <c r="H118" s="243">
        <v>132.26</v>
      </c>
      <c r="I118" s="260">
        <v>1</v>
      </c>
      <c r="J118" s="264">
        <v>139699.95000000001</v>
      </c>
      <c r="K118" s="263">
        <v>2015</v>
      </c>
      <c r="L118" s="259">
        <v>69.33</v>
      </c>
      <c r="M118" s="261">
        <v>3</v>
      </c>
      <c r="N118" s="264">
        <v>322365.15000000002</v>
      </c>
      <c r="O118" s="263">
        <v>1478.7</v>
      </c>
      <c r="P118" s="259">
        <v>218.01</v>
      </c>
      <c r="Q118" s="260" t="s">
        <v>739</v>
      </c>
      <c r="R118" s="264" t="s">
        <v>739</v>
      </c>
      <c r="S118" s="263" t="s">
        <v>739</v>
      </c>
      <c r="T118" s="259" t="s">
        <v>739</v>
      </c>
      <c r="U118" s="261" t="s">
        <v>739</v>
      </c>
      <c r="V118" s="264" t="s">
        <v>739</v>
      </c>
      <c r="W118" s="263" t="s">
        <v>739</v>
      </c>
      <c r="X118" s="259" t="s">
        <v>739</v>
      </c>
      <c r="Y118" s="260"/>
      <c r="Z118" s="13"/>
      <c r="AA118" s="12"/>
      <c r="AB118" s="243"/>
    </row>
    <row r="119" spans="1:28" x14ac:dyDescent="0.25">
      <c r="A119" s="241"/>
      <c r="B119" s="224" t="s">
        <v>289</v>
      </c>
      <c r="C119" s="267" t="s">
        <v>290</v>
      </c>
      <c r="D119" s="347" t="s">
        <v>517</v>
      </c>
      <c r="E119" s="266">
        <v>10</v>
      </c>
      <c r="F119" s="226">
        <v>756035.85000000009</v>
      </c>
      <c r="G119" s="225">
        <v>5081</v>
      </c>
      <c r="H119" s="265">
        <v>148.80000000000001</v>
      </c>
      <c r="I119" s="262">
        <v>1</v>
      </c>
      <c r="J119" s="269">
        <v>10361.84</v>
      </c>
      <c r="K119" s="270">
        <v>34</v>
      </c>
      <c r="L119" s="271">
        <v>304.76</v>
      </c>
      <c r="M119" s="272">
        <v>4</v>
      </c>
      <c r="N119" s="269">
        <v>98895.8</v>
      </c>
      <c r="O119" s="270">
        <v>684</v>
      </c>
      <c r="P119" s="271">
        <v>144.58000000000001</v>
      </c>
      <c r="Q119" s="262">
        <v>3</v>
      </c>
      <c r="R119" s="269">
        <v>537658.94999999995</v>
      </c>
      <c r="S119" s="270">
        <v>3390</v>
      </c>
      <c r="T119" s="271">
        <v>158.6</v>
      </c>
      <c r="U119" s="272">
        <v>2</v>
      </c>
      <c r="V119" s="269">
        <v>109119.26000000001</v>
      </c>
      <c r="W119" s="270">
        <v>973</v>
      </c>
      <c r="X119" s="271">
        <v>112.15</v>
      </c>
      <c r="Y119" s="260"/>
      <c r="Z119" s="13"/>
      <c r="AA119" s="12"/>
      <c r="AB119" s="243"/>
    </row>
    <row r="120" spans="1:28" s="223" customFormat="1" x14ac:dyDescent="0.25">
      <c r="A120" s="268"/>
      <c r="B120" s="224" t="s">
        <v>291</v>
      </c>
      <c r="C120" s="267" t="s">
        <v>292</v>
      </c>
      <c r="D120" s="347" t="s">
        <v>520</v>
      </c>
      <c r="E120" s="266">
        <v>9</v>
      </c>
      <c r="F120" s="226">
        <v>568007.6100000001</v>
      </c>
      <c r="G120" s="225">
        <v>330</v>
      </c>
      <c r="H120" s="265">
        <v>1721.24</v>
      </c>
      <c r="I120" s="262">
        <v>1</v>
      </c>
      <c r="J120" s="269">
        <v>9389.19</v>
      </c>
      <c r="K120" s="270">
        <v>3</v>
      </c>
      <c r="L120" s="271">
        <v>3129.73</v>
      </c>
      <c r="M120" s="272">
        <v>3</v>
      </c>
      <c r="N120" s="269">
        <v>139772.6</v>
      </c>
      <c r="O120" s="270">
        <v>84</v>
      </c>
      <c r="P120" s="271">
        <v>1663.96</v>
      </c>
      <c r="Q120" s="262">
        <v>3</v>
      </c>
      <c r="R120" s="269">
        <v>178212.5</v>
      </c>
      <c r="S120" s="270">
        <v>207</v>
      </c>
      <c r="T120" s="271">
        <v>860.93</v>
      </c>
      <c r="U120" s="272">
        <v>2</v>
      </c>
      <c r="V120" s="269">
        <v>240633.32</v>
      </c>
      <c r="W120" s="270">
        <v>36</v>
      </c>
      <c r="X120" s="271">
        <v>6684.26</v>
      </c>
      <c r="Y120" s="262"/>
      <c r="Z120" s="226"/>
      <c r="AA120" s="225"/>
      <c r="AB120" s="265"/>
    </row>
    <row r="121" spans="1:28" x14ac:dyDescent="0.25">
      <c r="A121" s="241"/>
      <c r="B121" s="224" t="s">
        <v>293</v>
      </c>
      <c r="C121" s="267" t="s">
        <v>294</v>
      </c>
      <c r="D121" s="347" t="s">
        <v>517</v>
      </c>
      <c r="E121" s="266">
        <v>9</v>
      </c>
      <c r="F121" s="226">
        <v>259433.02000000002</v>
      </c>
      <c r="G121" s="225">
        <v>5344</v>
      </c>
      <c r="H121" s="265">
        <v>48.55</v>
      </c>
      <c r="I121" s="262">
        <v>1</v>
      </c>
      <c r="J121" s="269">
        <v>20995.34</v>
      </c>
      <c r="K121" s="270">
        <v>34</v>
      </c>
      <c r="L121" s="271">
        <v>617.51</v>
      </c>
      <c r="M121" s="272">
        <v>3</v>
      </c>
      <c r="N121" s="269">
        <v>81381.210000000006</v>
      </c>
      <c r="O121" s="270">
        <v>947</v>
      </c>
      <c r="P121" s="271">
        <v>85.94</v>
      </c>
      <c r="Q121" s="262">
        <v>3</v>
      </c>
      <c r="R121" s="269">
        <v>97352.4</v>
      </c>
      <c r="S121" s="270">
        <v>3390</v>
      </c>
      <c r="T121" s="271">
        <v>28.72</v>
      </c>
      <c r="U121" s="272">
        <v>2</v>
      </c>
      <c r="V121" s="269">
        <v>59704.07</v>
      </c>
      <c r="W121" s="270">
        <v>973</v>
      </c>
      <c r="X121" s="271">
        <v>61.36</v>
      </c>
      <c r="Y121" s="260"/>
      <c r="Z121" s="13"/>
      <c r="AA121" s="12"/>
      <c r="AB121" s="243"/>
    </row>
    <row r="122" spans="1:28" x14ac:dyDescent="0.25">
      <c r="A122" s="241"/>
      <c r="B122" s="11" t="s">
        <v>295</v>
      </c>
      <c r="C122" s="253" t="s">
        <v>296</v>
      </c>
      <c r="D122" s="346" t="s">
        <v>531</v>
      </c>
      <c r="E122" s="233">
        <v>1</v>
      </c>
      <c r="F122" s="13">
        <v>5694.96</v>
      </c>
      <c r="G122" s="12">
        <v>4</v>
      </c>
      <c r="H122" s="243">
        <v>1423.74</v>
      </c>
      <c r="I122" s="260" t="s">
        <v>739</v>
      </c>
      <c r="J122" s="264" t="s">
        <v>739</v>
      </c>
      <c r="K122" s="263" t="s">
        <v>739</v>
      </c>
      <c r="L122" s="259" t="s">
        <v>739</v>
      </c>
      <c r="M122" s="261" t="s">
        <v>739</v>
      </c>
      <c r="N122" s="264" t="s">
        <v>739</v>
      </c>
      <c r="O122" s="263" t="s">
        <v>739</v>
      </c>
      <c r="P122" s="259" t="s">
        <v>739</v>
      </c>
      <c r="Q122" s="260">
        <v>1</v>
      </c>
      <c r="R122" s="264">
        <v>5694.96</v>
      </c>
      <c r="S122" s="263">
        <v>4</v>
      </c>
      <c r="T122" s="259">
        <v>1423.74</v>
      </c>
      <c r="U122" s="261" t="s">
        <v>739</v>
      </c>
      <c r="V122" s="264" t="s">
        <v>739</v>
      </c>
      <c r="W122" s="263" t="s">
        <v>739</v>
      </c>
      <c r="X122" s="259" t="s">
        <v>739</v>
      </c>
      <c r="Y122" s="260"/>
      <c r="Z122" s="13"/>
      <c r="AA122" s="12"/>
      <c r="AB122" s="243"/>
    </row>
    <row r="123" spans="1:28" x14ac:dyDescent="0.25">
      <c r="A123" s="241"/>
      <c r="B123" s="11" t="s">
        <v>297</v>
      </c>
      <c r="C123" s="253" t="s">
        <v>298</v>
      </c>
      <c r="D123" s="346" t="s">
        <v>514</v>
      </c>
      <c r="E123" s="233">
        <v>5</v>
      </c>
      <c r="F123" s="13">
        <v>3611394.96</v>
      </c>
      <c r="G123" s="12">
        <v>11378</v>
      </c>
      <c r="H123" s="243">
        <v>317.39999999999998</v>
      </c>
      <c r="I123" s="260" t="s">
        <v>739</v>
      </c>
      <c r="J123" s="264" t="s">
        <v>739</v>
      </c>
      <c r="K123" s="263" t="s">
        <v>739</v>
      </c>
      <c r="L123" s="259" t="s">
        <v>739</v>
      </c>
      <c r="M123" s="261">
        <v>1</v>
      </c>
      <c r="N123" s="264">
        <v>35935.839999999997</v>
      </c>
      <c r="O123" s="263">
        <v>76</v>
      </c>
      <c r="P123" s="259">
        <v>472.84</v>
      </c>
      <c r="Q123" s="260">
        <v>1</v>
      </c>
      <c r="R123" s="264">
        <v>843766.89</v>
      </c>
      <c r="S123" s="263">
        <v>2523</v>
      </c>
      <c r="T123" s="259">
        <v>334.43</v>
      </c>
      <c r="U123" s="261">
        <v>3</v>
      </c>
      <c r="V123" s="264">
        <v>2731692.23</v>
      </c>
      <c r="W123" s="263">
        <v>8779</v>
      </c>
      <c r="X123" s="259">
        <v>311.16000000000003</v>
      </c>
      <c r="Y123" s="260"/>
      <c r="Z123" s="13"/>
      <c r="AA123" s="12"/>
      <c r="AB123" s="243"/>
    </row>
    <row r="124" spans="1:28" x14ac:dyDescent="0.25">
      <c r="A124" s="241"/>
      <c r="B124" s="11" t="s">
        <v>299</v>
      </c>
      <c r="C124" s="253" t="s">
        <v>300</v>
      </c>
      <c r="D124" s="346" t="s">
        <v>520</v>
      </c>
      <c r="E124" s="233">
        <v>5</v>
      </c>
      <c r="F124" s="13">
        <v>691466.8600000001</v>
      </c>
      <c r="G124" s="12">
        <v>463</v>
      </c>
      <c r="H124" s="243">
        <v>1493.45</v>
      </c>
      <c r="I124" s="260" t="s">
        <v>739</v>
      </c>
      <c r="J124" s="264" t="s">
        <v>739</v>
      </c>
      <c r="K124" s="263" t="s">
        <v>739</v>
      </c>
      <c r="L124" s="259" t="s">
        <v>739</v>
      </c>
      <c r="M124" s="261">
        <v>1</v>
      </c>
      <c r="N124" s="264">
        <v>23437.279999999999</v>
      </c>
      <c r="O124" s="263">
        <v>16</v>
      </c>
      <c r="P124" s="259">
        <v>1464.83</v>
      </c>
      <c r="Q124" s="260">
        <v>1</v>
      </c>
      <c r="R124" s="264">
        <v>171396.15</v>
      </c>
      <c r="S124" s="263">
        <v>137</v>
      </c>
      <c r="T124" s="259">
        <v>1251.07</v>
      </c>
      <c r="U124" s="261">
        <v>3</v>
      </c>
      <c r="V124" s="264">
        <v>496633.43</v>
      </c>
      <c r="W124" s="263">
        <v>310</v>
      </c>
      <c r="X124" s="259">
        <v>1602.04</v>
      </c>
      <c r="Y124" s="260"/>
      <c r="Z124" s="13"/>
      <c r="AA124" s="12"/>
      <c r="AB124" s="243"/>
    </row>
    <row r="125" spans="1:28" x14ac:dyDescent="0.25">
      <c r="A125" s="241"/>
      <c r="B125" s="11" t="s">
        <v>301</v>
      </c>
      <c r="C125" s="253" t="s">
        <v>302</v>
      </c>
      <c r="D125" s="346" t="s">
        <v>517</v>
      </c>
      <c r="E125" s="233">
        <v>6</v>
      </c>
      <c r="F125" s="13">
        <v>1615406.5700000003</v>
      </c>
      <c r="G125" s="12">
        <v>9784</v>
      </c>
      <c r="H125" s="243">
        <v>165.11</v>
      </c>
      <c r="I125" s="260" t="s">
        <v>739</v>
      </c>
      <c r="J125" s="264" t="s">
        <v>739</v>
      </c>
      <c r="K125" s="263" t="s">
        <v>739</v>
      </c>
      <c r="L125" s="259" t="s">
        <v>739</v>
      </c>
      <c r="M125" s="261">
        <v>2</v>
      </c>
      <c r="N125" s="264">
        <v>19268.599999999999</v>
      </c>
      <c r="O125" s="263">
        <v>422</v>
      </c>
      <c r="P125" s="259">
        <v>45.66</v>
      </c>
      <c r="Q125" s="260">
        <v>1</v>
      </c>
      <c r="R125" s="264">
        <v>353904.75</v>
      </c>
      <c r="S125" s="263">
        <v>2163</v>
      </c>
      <c r="T125" s="259">
        <v>163.62</v>
      </c>
      <c r="U125" s="261">
        <v>3</v>
      </c>
      <c r="V125" s="264">
        <v>1242233.22</v>
      </c>
      <c r="W125" s="263">
        <v>7199</v>
      </c>
      <c r="X125" s="259">
        <v>172.56</v>
      </c>
      <c r="Y125" s="260"/>
      <c r="Z125" s="13"/>
      <c r="AA125" s="12"/>
      <c r="AB125" s="243"/>
    </row>
    <row r="126" spans="1:28" x14ac:dyDescent="0.25">
      <c r="A126" s="241"/>
      <c r="B126" s="11" t="s">
        <v>303</v>
      </c>
      <c r="C126" s="253" t="s">
        <v>304</v>
      </c>
      <c r="D126" s="346" t="s">
        <v>514</v>
      </c>
      <c r="E126" s="233">
        <v>14</v>
      </c>
      <c r="F126" s="13">
        <v>2434482.8200000003</v>
      </c>
      <c r="G126" s="12">
        <v>2073.9</v>
      </c>
      <c r="H126" s="243">
        <v>1173.8699999999999</v>
      </c>
      <c r="I126" s="260">
        <v>1</v>
      </c>
      <c r="J126" s="264">
        <v>105916.8</v>
      </c>
      <c r="K126" s="263">
        <v>160</v>
      </c>
      <c r="L126" s="259">
        <v>661.98</v>
      </c>
      <c r="M126" s="261">
        <v>4</v>
      </c>
      <c r="N126" s="264">
        <v>250367.86000000002</v>
      </c>
      <c r="O126" s="263">
        <v>235</v>
      </c>
      <c r="P126" s="259">
        <v>1065.4000000000001</v>
      </c>
      <c r="Q126" s="260">
        <v>4</v>
      </c>
      <c r="R126" s="264">
        <v>832432.22</v>
      </c>
      <c r="S126" s="263">
        <v>452</v>
      </c>
      <c r="T126" s="259">
        <v>1841.66</v>
      </c>
      <c r="U126" s="261">
        <v>5</v>
      </c>
      <c r="V126" s="264">
        <v>1245765.94</v>
      </c>
      <c r="W126" s="263">
        <v>1226.9000000000001</v>
      </c>
      <c r="X126" s="259">
        <v>1015.38</v>
      </c>
      <c r="Y126" s="260"/>
      <c r="Z126" s="13"/>
      <c r="AA126" s="12"/>
      <c r="AB126" s="243"/>
    </row>
    <row r="127" spans="1:28" x14ac:dyDescent="0.25">
      <c r="A127" s="241"/>
      <c r="B127" s="11" t="s">
        <v>307</v>
      </c>
      <c r="C127" s="253" t="s">
        <v>308</v>
      </c>
      <c r="D127" s="346" t="s">
        <v>514</v>
      </c>
      <c r="E127" s="233">
        <v>11</v>
      </c>
      <c r="F127" s="13">
        <v>2770332.7600000002</v>
      </c>
      <c r="G127" s="12">
        <v>1150.9000000000001</v>
      </c>
      <c r="H127" s="243">
        <v>2407.1</v>
      </c>
      <c r="I127" s="260" t="s">
        <v>739</v>
      </c>
      <c r="J127" s="264" t="s">
        <v>739</v>
      </c>
      <c r="K127" s="263" t="s">
        <v>739</v>
      </c>
      <c r="L127" s="259" t="s">
        <v>739</v>
      </c>
      <c r="M127" s="261">
        <v>4</v>
      </c>
      <c r="N127" s="264">
        <v>834343.2300000001</v>
      </c>
      <c r="O127" s="263">
        <v>356.5</v>
      </c>
      <c r="P127" s="259">
        <v>2340.37</v>
      </c>
      <c r="Q127" s="260">
        <v>2</v>
      </c>
      <c r="R127" s="264">
        <v>783196.86</v>
      </c>
      <c r="S127" s="263">
        <v>346</v>
      </c>
      <c r="T127" s="259">
        <v>2263.5700000000002</v>
      </c>
      <c r="U127" s="261">
        <v>5</v>
      </c>
      <c r="V127" s="264">
        <v>1152792.67</v>
      </c>
      <c r="W127" s="263">
        <v>448.4</v>
      </c>
      <c r="X127" s="259">
        <v>2570.9</v>
      </c>
      <c r="Y127" s="260"/>
      <c r="Z127" s="13"/>
      <c r="AA127" s="12"/>
      <c r="AB127" s="243"/>
    </row>
    <row r="128" spans="1:28" x14ac:dyDescent="0.25">
      <c r="A128" s="241"/>
      <c r="B128" s="11" t="s">
        <v>309</v>
      </c>
      <c r="C128" s="253" t="s">
        <v>310</v>
      </c>
      <c r="D128" s="346" t="s">
        <v>521</v>
      </c>
      <c r="E128" s="233">
        <v>13</v>
      </c>
      <c r="F128" s="13">
        <v>2051660.17</v>
      </c>
      <c r="G128" s="12">
        <v>1540538</v>
      </c>
      <c r="H128" s="243">
        <v>1.33</v>
      </c>
      <c r="I128" s="260" t="s">
        <v>739</v>
      </c>
      <c r="J128" s="264" t="s">
        <v>739</v>
      </c>
      <c r="K128" s="263" t="s">
        <v>739</v>
      </c>
      <c r="L128" s="259" t="s">
        <v>739</v>
      </c>
      <c r="M128" s="261">
        <v>3</v>
      </c>
      <c r="N128" s="264">
        <v>56880.3</v>
      </c>
      <c r="O128" s="263">
        <v>36649</v>
      </c>
      <c r="P128" s="259">
        <v>1.55</v>
      </c>
      <c r="Q128" s="260">
        <v>4</v>
      </c>
      <c r="R128" s="264">
        <v>445007.01</v>
      </c>
      <c r="S128" s="263">
        <v>367780</v>
      </c>
      <c r="T128" s="259">
        <v>1.21</v>
      </c>
      <c r="U128" s="261">
        <v>6</v>
      </c>
      <c r="V128" s="264">
        <v>1549772.86</v>
      </c>
      <c r="W128" s="263">
        <v>1136109</v>
      </c>
      <c r="X128" s="259">
        <v>1.36</v>
      </c>
      <c r="Y128" s="260"/>
      <c r="Z128" s="13"/>
      <c r="AA128" s="12"/>
      <c r="AB128" s="243"/>
    </row>
    <row r="129" spans="1:28" x14ac:dyDescent="0.25">
      <c r="A129" s="241"/>
      <c r="B129" s="11" t="s">
        <v>311</v>
      </c>
      <c r="C129" s="253" t="s">
        <v>312</v>
      </c>
      <c r="D129" s="346" t="s">
        <v>521</v>
      </c>
      <c r="E129" s="233">
        <v>2</v>
      </c>
      <c r="F129" s="13">
        <v>43640.880000000005</v>
      </c>
      <c r="G129" s="12">
        <v>21808</v>
      </c>
      <c r="H129" s="243">
        <v>2</v>
      </c>
      <c r="I129" s="260">
        <v>1</v>
      </c>
      <c r="J129" s="264">
        <v>24282</v>
      </c>
      <c r="K129" s="263">
        <v>11400</v>
      </c>
      <c r="L129" s="259">
        <v>2.13</v>
      </c>
      <c r="M129" s="261" t="s">
        <v>739</v>
      </c>
      <c r="N129" s="264" t="s">
        <v>739</v>
      </c>
      <c r="O129" s="263" t="s">
        <v>739</v>
      </c>
      <c r="P129" s="259" t="s">
        <v>739</v>
      </c>
      <c r="Q129" s="260">
        <v>1</v>
      </c>
      <c r="R129" s="264">
        <v>19358.88</v>
      </c>
      <c r="S129" s="263">
        <v>10408</v>
      </c>
      <c r="T129" s="259">
        <v>1.86</v>
      </c>
      <c r="U129" s="261" t="s">
        <v>739</v>
      </c>
      <c r="V129" s="264" t="s">
        <v>739</v>
      </c>
      <c r="W129" s="263" t="s">
        <v>739</v>
      </c>
      <c r="X129" s="259" t="s">
        <v>739</v>
      </c>
      <c r="Y129" s="260"/>
      <c r="Z129" s="13"/>
      <c r="AA129" s="12"/>
      <c r="AB129" s="243"/>
    </row>
    <row r="130" spans="1:28" x14ac:dyDescent="0.25">
      <c r="A130" s="241"/>
      <c r="B130" s="11" t="s">
        <v>313</v>
      </c>
      <c r="C130" s="253" t="s">
        <v>314</v>
      </c>
      <c r="D130" s="346" t="s">
        <v>521</v>
      </c>
      <c r="E130" s="233">
        <v>18</v>
      </c>
      <c r="F130" s="13">
        <v>1500716.4100000004</v>
      </c>
      <c r="G130" s="12">
        <v>1734229</v>
      </c>
      <c r="H130" s="243">
        <v>0.87</v>
      </c>
      <c r="I130" s="260">
        <v>1</v>
      </c>
      <c r="J130" s="264">
        <v>14820</v>
      </c>
      <c r="K130" s="263">
        <v>11400</v>
      </c>
      <c r="L130" s="259">
        <v>1.3</v>
      </c>
      <c r="M130" s="261">
        <v>6</v>
      </c>
      <c r="N130" s="264">
        <v>125397.64</v>
      </c>
      <c r="O130" s="263">
        <v>90859</v>
      </c>
      <c r="P130" s="259">
        <v>1.38</v>
      </c>
      <c r="Q130" s="260">
        <v>4</v>
      </c>
      <c r="R130" s="264">
        <v>389836.24</v>
      </c>
      <c r="S130" s="263">
        <v>431913</v>
      </c>
      <c r="T130" s="259">
        <v>0.9</v>
      </c>
      <c r="U130" s="261">
        <v>7</v>
      </c>
      <c r="V130" s="264">
        <v>970662.53</v>
      </c>
      <c r="W130" s="263">
        <v>1200057</v>
      </c>
      <c r="X130" s="259">
        <v>0.81</v>
      </c>
      <c r="Y130" s="260"/>
      <c r="Z130" s="13"/>
      <c r="AA130" s="12"/>
      <c r="AB130" s="243"/>
    </row>
    <row r="131" spans="1:28" x14ac:dyDescent="0.25">
      <c r="A131" s="241"/>
      <c r="B131" s="11" t="s">
        <v>315</v>
      </c>
      <c r="C131" s="253" t="s">
        <v>316</v>
      </c>
      <c r="D131" s="346" t="s">
        <v>516</v>
      </c>
      <c r="E131" s="233">
        <v>7</v>
      </c>
      <c r="F131" s="13">
        <v>306272.17</v>
      </c>
      <c r="G131" s="12">
        <v>4769</v>
      </c>
      <c r="H131" s="243">
        <v>64.22</v>
      </c>
      <c r="I131" s="260" t="s">
        <v>739</v>
      </c>
      <c r="J131" s="264" t="s">
        <v>739</v>
      </c>
      <c r="K131" s="263" t="s">
        <v>739</v>
      </c>
      <c r="L131" s="259" t="s">
        <v>739</v>
      </c>
      <c r="M131" s="261">
        <v>2</v>
      </c>
      <c r="N131" s="264">
        <v>43529.94</v>
      </c>
      <c r="O131" s="263">
        <v>842</v>
      </c>
      <c r="P131" s="259">
        <v>51.7</v>
      </c>
      <c r="Q131" s="260">
        <v>2</v>
      </c>
      <c r="R131" s="264">
        <v>95276.76999999999</v>
      </c>
      <c r="S131" s="263">
        <v>1763</v>
      </c>
      <c r="T131" s="259">
        <v>54.04</v>
      </c>
      <c r="U131" s="261">
        <v>3</v>
      </c>
      <c r="V131" s="264">
        <v>167465.46</v>
      </c>
      <c r="W131" s="263">
        <v>2164</v>
      </c>
      <c r="X131" s="259">
        <v>77.39</v>
      </c>
      <c r="Y131" s="260"/>
      <c r="Z131" s="13"/>
      <c r="AA131" s="12"/>
      <c r="AB131" s="243"/>
    </row>
    <row r="132" spans="1:28" x14ac:dyDescent="0.25">
      <c r="A132" s="241"/>
      <c r="B132" s="11" t="s">
        <v>317</v>
      </c>
      <c r="C132" s="253" t="s">
        <v>318</v>
      </c>
      <c r="D132" s="346" t="s">
        <v>515</v>
      </c>
      <c r="E132" s="233">
        <v>7</v>
      </c>
      <c r="F132" s="13">
        <v>504405.76999999996</v>
      </c>
      <c r="G132" s="12">
        <v>1935</v>
      </c>
      <c r="H132" s="243">
        <v>260.67</v>
      </c>
      <c r="I132" s="260">
        <v>1</v>
      </c>
      <c r="J132" s="264">
        <v>27350.25</v>
      </c>
      <c r="K132" s="263">
        <v>75</v>
      </c>
      <c r="L132" s="259">
        <v>364.67</v>
      </c>
      <c r="M132" s="261">
        <v>2</v>
      </c>
      <c r="N132" s="264">
        <v>67212.76999999999</v>
      </c>
      <c r="O132" s="263">
        <v>163</v>
      </c>
      <c r="P132" s="259">
        <v>412.35</v>
      </c>
      <c r="Q132" s="260">
        <v>2</v>
      </c>
      <c r="R132" s="264">
        <v>192810.55000000002</v>
      </c>
      <c r="S132" s="263">
        <v>797</v>
      </c>
      <c r="T132" s="259">
        <v>241.92</v>
      </c>
      <c r="U132" s="261">
        <v>2</v>
      </c>
      <c r="V132" s="264">
        <v>217032.2</v>
      </c>
      <c r="W132" s="263">
        <v>900</v>
      </c>
      <c r="X132" s="259">
        <v>241.15</v>
      </c>
      <c r="Y132" s="260"/>
      <c r="Z132" s="13"/>
      <c r="AA132" s="12"/>
      <c r="AB132" s="243"/>
    </row>
    <row r="133" spans="1:28" x14ac:dyDescent="0.25">
      <c r="A133" s="241"/>
      <c r="B133" s="11" t="s">
        <v>319</v>
      </c>
      <c r="C133" s="253" t="s">
        <v>320</v>
      </c>
      <c r="D133" s="346" t="s">
        <v>515</v>
      </c>
      <c r="E133" s="233">
        <v>4</v>
      </c>
      <c r="F133" s="13">
        <v>230974.86</v>
      </c>
      <c r="G133" s="12">
        <v>609.79999999999995</v>
      </c>
      <c r="H133" s="243">
        <v>378.77</v>
      </c>
      <c r="I133" s="260" t="s">
        <v>739</v>
      </c>
      <c r="J133" s="264" t="s">
        <v>739</v>
      </c>
      <c r="K133" s="263" t="s">
        <v>739</v>
      </c>
      <c r="L133" s="259" t="s">
        <v>739</v>
      </c>
      <c r="M133" s="261">
        <v>2</v>
      </c>
      <c r="N133" s="264">
        <v>130419.76</v>
      </c>
      <c r="O133" s="263">
        <v>321.8</v>
      </c>
      <c r="P133" s="259">
        <v>405.28</v>
      </c>
      <c r="Q133" s="260">
        <v>2</v>
      </c>
      <c r="R133" s="264">
        <v>100555.09999999999</v>
      </c>
      <c r="S133" s="263">
        <v>288</v>
      </c>
      <c r="T133" s="259">
        <v>349.15</v>
      </c>
      <c r="U133" s="261" t="s">
        <v>739</v>
      </c>
      <c r="V133" s="264" t="s">
        <v>739</v>
      </c>
      <c r="W133" s="263" t="s">
        <v>739</v>
      </c>
      <c r="X133" s="259" t="s">
        <v>739</v>
      </c>
      <c r="Y133" s="260"/>
      <c r="Z133" s="13"/>
      <c r="AA133" s="12"/>
      <c r="AB133" s="243"/>
    </row>
    <row r="134" spans="1:28" x14ac:dyDescent="0.25">
      <c r="A134" s="241"/>
      <c r="B134" s="11" t="s">
        <v>321</v>
      </c>
      <c r="C134" s="253" t="s">
        <v>322</v>
      </c>
      <c r="D134" s="346" t="s">
        <v>516</v>
      </c>
      <c r="E134" s="233">
        <v>1</v>
      </c>
      <c r="F134" s="13">
        <v>34400</v>
      </c>
      <c r="G134" s="12">
        <v>80</v>
      </c>
      <c r="H134" s="243">
        <v>430</v>
      </c>
      <c r="I134" s="260">
        <v>1</v>
      </c>
      <c r="J134" s="264">
        <v>34400</v>
      </c>
      <c r="K134" s="263">
        <v>80</v>
      </c>
      <c r="L134" s="259">
        <v>430</v>
      </c>
      <c r="M134" s="261" t="s">
        <v>739</v>
      </c>
      <c r="N134" s="264" t="s">
        <v>739</v>
      </c>
      <c r="O134" s="263" t="s">
        <v>739</v>
      </c>
      <c r="P134" s="259" t="s">
        <v>739</v>
      </c>
      <c r="Q134" s="260" t="s">
        <v>739</v>
      </c>
      <c r="R134" s="264" t="s">
        <v>739</v>
      </c>
      <c r="S134" s="263" t="s">
        <v>739</v>
      </c>
      <c r="T134" s="259" t="s">
        <v>739</v>
      </c>
      <c r="U134" s="261" t="s">
        <v>739</v>
      </c>
      <c r="V134" s="264" t="s">
        <v>739</v>
      </c>
      <c r="W134" s="263" t="s">
        <v>739</v>
      </c>
      <c r="X134" s="259" t="s">
        <v>739</v>
      </c>
      <c r="Y134" s="260"/>
      <c r="Z134" s="13"/>
      <c r="AA134" s="12"/>
      <c r="AB134" s="243"/>
    </row>
    <row r="135" spans="1:28" x14ac:dyDescent="0.25">
      <c r="A135" s="241"/>
      <c r="B135" s="11" t="s">
        <v>323</v>
      </c>
      <c r="C135" s="253" t="s">
        <v>3</v>
      </c>
      <c r="D135" s="346" t="s">
        <v>519</v>
      </c>
      <c r="E135" s="233">
        <v>14</v>
      </c>
      <c r="F135" s="13">
        <v>220520.79</v>
      </c>
      <c r="G135" s="12">
        <v>32.15</v>
      </c>
      <c r="H135" s="243">
        <v>6859.12</v>
      </c>
      <c r="I135" s="260">
        <v>1</v>
      </c>
      <c r="J135" s="264">
        <v>13990.18</v>
      </c>
      <c r="K135" s="263">
        <v>0.45</v>
      </c>
      <c r="L135" s="259">
        <v>31089.29</v>
      </c>
      <c r="M135" s="261">
        <v>2</v>
      </c>
      <c r="N135" s="264">
        <v>16349.07</v>
      </c>
      <c r="O135" s="263">
        <v>1.4</v>
      </c>
      <c r="P135" s="259">
        <v>11677.91</v>
      </c>
      <c r="Q135" s="260">
        <v>6</v>
      </c>
      <c r="R135" s="264">
        <v>102254.42</v>
      </c>
      <c r="S135" s="263">
        <v>14.64</v>
      </c>
      <c r="T135" s="259">
        <v>6984.59</v>
      </c>
      <c r="U135" s="261">
        <v>5</v>
      </c>
      <c r="V135" s="264">
        <v>87927.12</v>
      </c>
      <c r="W135" s="263">
        <v>15.66</v>
      </c>
      <c r="X135" s="259">
        <v>5614.76</v>
      </c>
      <c r="Y135" s="260"/>
      <c r="Z135" s="13"/>
      <c r="AA135" s="12"/>
      <c r="AB135" s="243"/>
    </row>
    <row r="136" spans="1:28" x14ac:dyDescent="0.25">
      <c r="A136" s="241"/>
      <c r="B136" s="11" t="s">
        <v>324</v>
      </c>
      <c r="C136" s="253" t="s">
        <v>325</v>
      </c>
      <c r="D136" s="346" t="s">
        <v>519</v>
      </c>
      <c r="E136" s="233">
        <v>3</v>
      </c>
      <c r="F136" s="13">
        <v>25795.660000000003</v>
      </c>
      <c r="G136" s="12">
        <v>1.48</v>
      </c>
      <c r="H136" s="243">
        <v>17429.5</v>
      </c>
      <c r="I136" s="260" t="s">
        <v>739</v>
      </c>
      <c r="J136" s="264" t="s">
        <v>739</v>
      </c>
      <c r="K136" s="263" t="s">
        <v>739</v>
      </c>
      <c r="L136" s="259" t="s">
        <v>739</v>
      </c>
      <c r="M136" s="261">
        <v>1</v>
      </c>
      <c r="N136" s="264">
        <v>4015</v>
      </c>
      <c r="O136" s="263">
        <v>0.28999999999999998</v>
      </c>
      <c r="P136" s="259">
        <v>13844.83</v>
      </c>
      <c r="Q136" s="260">
        <v>1</v>
      </c>
      <c r="R136" s="264">
        <v>14723.26</v>
      </c>
      <c r="S136" s="263">
        <v>0.8</v>
      </c>
      <c r="T136" s="259">
        <v>18404.080000000002</v>
      </c>
      <c r="U136" s="261">
        <v>1</v>
      </c>
      <c r="V136" s="264">
        <v>7057.4</v>
      </c>
      <c r="W136" s="263">
        <v>0.39</v>
      </c>
      <c r="X136" s="259">
        <v>18095.900000000001</v>
      </c>
      <c r="Y136" s="260"/>
      <c r="Z136" s="13"/>
      <c r="AA136" s="12"/>
      <c r="AB136" s="243"/>
    </row>
    <row r="137" spans="1:28" x14ac:dyDescent="0.25">
      <c r="A137" s="241"/>
      <c r="B137" s="11" t="s">
        <v>326</v>
      </c>
      <c r="C137" s="253" t="s">
        <v>327</v>
      </c>
      <c r="D137" s="346" t="s">
        <v>514</v>
      </c>
      <c r="E137" s="233">
        <v>1</v>
      </c>
      <c r="F137" s="13">
        <v>43764</v>
      </c>
      <c r="G137" s="12">
        <v>1200</v>
      </c>
      <c r="H137" s="243">
        <v>36.47</v>
      </c>
      <c r="I137" s="260">
        <v>1</v>
      </c>
      <c r="J137" s="264">
        <v>43764</v>
      </c>
      <c r="K137" s="263">
        <v>1200</v>
      </c>
      <c r="L137" s="259">
        <v>36.47</v>
      </c>
      <c r="M137" s="261" t="s">
        <v>739</v>
      </c>
      <c r="N137" s="264" t="s">
        <v>739</v>
      </c>
      <c r="O137" s="263" t="s">
        <v>739</v>
      </c>
      <c r="P137" s="259" t="s">
        <v>739</v>
      </c>
      <c r="Q137" s="260" t="s">
        <v>739</v>
      </c>
      <c r="R137" s="264" t="s">
        <v>739</v>
      </c>
      <c r="S137" s="263" t="s">
        <v>739</v>
      </c>
      <c r="T137" s="259" t="s">
        <v>739</v>
      </c>
      <c r="U137" s="261" t="s">
        <v>739</v>
      </c>
      <c r="V137" s="264" t="s">
        <v>739</v>
      </c>
      <c r="W137" s="263" t="s">
        <v>739</v>
      </c>
      <c r="X137" s="259" t="s">
        <v>739</v>
      </c>
      <c r="Y137" s="260"/>
      <c r="Z137" s="13"/>
      <c r="AA137" s="12"/>
      <c r="AB137" s="243"/>
    </row>
    <row r="138" spans="1:28" x14ac:dyDescent="0.25">
      <c r="A138" s="241"/>
      <c r="B138" s="11" t="s">
        <v>98</v>
      </c>
      <c r="C138" s="253" t="s">
        <v>97</v>
      </c>
      <c r="D138" s="346" t="s">
        <v>514</v>
      </c>
      <c r="E138" s="233">
        <v>33</v>
      </c>
      <c r="F138" s="13">
        <v>452044.97999999992</v>
      </c>
      <c r="G138" s="12">
        <v>45614.7</v>
      </c>
      <c r="H138" s="243">
        <v>9.91</v>
      </c>
      <c r="I138" s="260">
        <v>5</v>
      </c>
      <c r="J138" s="264">
        <v>27673.1</v>
      </c>
      <c r="K138" s="263">
        <v>1890</v>
      </c>
      <c r="L138" s="259">
        <v>14.64</v>
      </c>
      <c r="M138" s="261">
        <v>9</v>
      </c>
      <c r="N138" s="264">
        <v>41601.83</v>
      </c>
      <c r="O138" s="263">
        <v>3925</v>
      </c>
      <c r="P138" s="259">
        <v>10.6</v>
      </c>
      <c r="Q138" s="260">
        <v>10</v>
      </c>
      <c r="R138" s="264">
        <v>153424.25000000003</v>
      </c>
      <c r="S138" s="263">
        <v>18382.7</v>
      </c>
      <c r="T138" s="259">
        <v>8.35</v>
      </c>
      <c r="U138" s="261">
        <v>8</v>
      </c>
      <c r="V138" s="264">
        <v>227652.6</v>
      </c>
      <c r="W138" s="263">
        <v>21397</v>
      </c>
      <c r="X138" s="259">
        <v>10.64</v>
      </c>
      <c r="Y138" s="260"/>
      <c r="Z138" s="13"/>
      <c r="AA138" s="12"/>
      <c r="AB138" s="243"/>
    </row>
    <row r="139" spans="1:28" s="223" customFormat="1" ht="14.25" customHeight="1" x14ac:dyDescent="0.25">
      <c r="A139" s="268"/>
      <c r="B139" s="293" t="s">
        <v>83</v>
      </c>
      <c r="C139" s="267" t="s">
        <v>82</v>
      </c>
      <c r="D139" s="349" t="s">
        <v>514</v>
      </c>
      <c r="E139" s="294">
        <v>40</v>
      </c>
      <c r="F139" s="293">
        <v>7901980</v>
      </c>
      <c r="G139" s="295">
        <v>1525948</v>
      </c>
      <c r="H139" s="296">
        <v>5.18</v>
      </c>
      <c r="I139" s="262">
        <v>8</v>
      </c>
      <c r="J139" s="269">
        <v>722708.10000000009</v>
      </c>
      <c r="K139" s="270">
        <v>78910</v>
      </c>
      <c r="L139" s="271">
        <v>9.16</v>
      </c>
      <c r="M139" s="272">
        <v>6</v>
      </c>
      <c r="N139" s="269">
        <v>584851.4</v>
      </c>
      <c r="O139" s="270">
        <v>78298</v>
      </c>
      <c r="P139" s="271">
        <v>7.47</v>
      </c>
      <c r="Q139" s="262">
        <v>12</v>
      </c>
      <c r="R139" s="269">
        <v>4399616.8999999994</v>
      </c>
      <c r="S139" s="270">
        <v>896665</v>
      </c>
      <c r="T139" s="271">
        <v>4.91</v>
      </c>
      <c r="U139" s="272">
        <v>13</v>
      </c>
      <c r="V139" s="269">
        <v>2187378.6</v>
      </c>
      <c r="W139" s="270">
        <v>471575</v>
      </c>
      <c r="X139" s="271">
        <v>4.6399999999999997</v>
      </c>
      <c r="Y139" s="262"/>
      <c r="Z139" s="293"/>
      <c r="AA139" s="295"/>
      <c r="AB139" s="296"/>
    </row>
    <row r="140" spans="1:28" x14ac:dyDescent="0.25">
      <c r="A140" s="241"/>
      <c r="B140" s="11" t="s">
        <v>328</v>
      </c>
      <c r="C140" s="253" t="s">
        <v>329</v>
      </c>
      <c r="D140" s="346" t="s">
        <v>514</v>
      </c>
      <c r="E140" s="233">
        <v>2</v>
      </c>
      <c r="F140" s="13">
        <v>594450</v>
      </c>
      <c r="G140" s="12">
        <v>180000</v>
      </c>
      <c r="H140" s="243">
        <v>3.3</v>
      </c>
      <c r="I140" s="260" t="s">
        <v>739</v>
      </c>
      <c r="J140" s="264" t="s">
        <v>739</v>
      </c>
      <c r="K140" s="263" t="s">
        <v>739</v>
      </c>
      <c r="L140" s="259" t="s">
        <v>739</v>
      </c>
      <c r="M140" s="261" t="s">
        <v>739</v>
      </c>
      <c r="N140" s="264" t="s">
        <v>739</v>
      </c>
      <c r="O140" s="263" t="s">
        <v>739</v>
      </c>
      <c r="P140" s="259" t="s">
        <v>739</v>
      </c>
      <c r="Q140" s="260">
        <v>1</v>
      </c>
      <c r="R140" s="264">
        <v>388800</v>
      </c>
      <c r="S140" s="263">
        <v>135000</v>
      </c>
      <c r="T140" s="259">
        <v>2.88</v>
      </c>
      <c r="U140" s="261">
        <v>1</v>
      </c>
      <c r="V140" s="264">
        <v>205650</v>
      </c>
      <c r="W140" s="263">
        <v>45000</v>
      </c>
      <c r="X140" s="259">
        <v>4.57</v>
      </c>
      <c r="Y140" s="260"/>
      <c r="Z140" s="13"/>
      <c r="AA140" s="12"/>
      <c r="AB140" s="243"/>
    </row>
    <row r="141" spans="1:28" s="223" customFormat="1" x14ac:dyDescent="0.25">
      <c r="A141" s="268"/>
      <c r="B141" s="224" t="s">
        <v>330</v>
      </c>
      <c r="C141" s="267" t="s">
        <v>331</v>
      </c>
      <c r="D141" s="347" t="s">
        <v>514</v>
      </c>
      <c r="E141" s="266">
        <v>4</v>
      </c>
      <c r="F141" s="226">
        <v>3129141.59</v>
      </c>
      <c r="G141" s="225">
        <v>535329</v>
      </c>
      <c r="H141" s="265">
        <v>5.85</v>
      </c>
      <c r="I141" s="262">
        <v>2</v>
      </c>
      <c r="J141" s="269">
        <v>48144.59</v>
      </c>
      <c r="K141" s="270">
        <v>1129</v>
      </c>
      <c r="L141" s="271">
        <v>42.64</v>
      </c>
      <c r="M141" s="272" t="s">
        <v>739</v>
      </c>
      <c r="N141" s="269" t="s">
        <v>739</v>
      </c>
      <c r="O141" s="270" t="s">
        <v>739</v>
      </c>
      <c r="P141" s="271" t="s">
        <v>739</v>
      </c>
      <c r="Q141" s="262">
        <v>1</v>
      </c>
      <c r="R141" s="269">
        <v>1986160</v>
      </c>
      <c r="S141" s="270">
        <v>335500</v>
      </c>
      <c r="T141" s="271">
        <v>5.92</v>
      </c>
      <c r="U141" s="272">
        <v>1</v>
      </c>
      <c r="V141" s="269">
        <v>1094837</v>
      </c>
      <c r="W141" s="270">
        <v>198700</v>
      </c>
      <c r="X141" s="271">
        <v>5.51</v>
      </c>
      <c r="Y141" s="262"/>
      <c r="Z141" s="226"/>
      <c r="AA141" s="225"/>
      <c r="AB141" s="265"/>
    </row>
    <row r="142" spans="1:28" x14ac:dyDescent="0.25">
      <c r="A142" s="241"/>
      <c r="B142" s="11" t="s">
        <v>84</v>
      </c>
      <c r="C142" s="253" t="s">
        <v>332</v>
      </c>
      <c r="D142" s="346" t="s">
        <v>514</v>
      </c>
      <c r="E142" s="233">
        <v>25</v>
      </c>
      <c r="F142" s="13">
        <v>5624322.7000000011</v>
      </c>
      <c r="G142" s="12">
        <v>440295</v>
      </c>
      <c r="H142" s="243">
        <v>12.77</v>
      </c>
      <c r="I142" s="260">
        <v>2</v>
      </c>
      <c r="J142" s="264">
        <v>130208.4</v>
      </c>
      <c r="K142" s="263">
        <v>4080</v>
      </c>
      <c r="L142" s="259">
        <v>31.91</v>
      </c>
      <c r="M142" s="261">
        <v>4</v>
      </c>
      <c r="N142" s="264">
        <v>599297</v>
      </c>
      <c r="O142" s="263">
        <v>52540</v>
      </c>
      <c r="P142" s="259">
        <v>11.41</v>
      </c>
      <c r="Q142" s="260">
        <v>10</v>
      </c>
      <c r="R142" s="264">
        <v>2070017.7</v>
      </c>
      <c r="S142" s="263">
        <v>170205</v>
      </c>
      <c r="T142" s="259">
        <v>12.16</v>
      </c>
      <c r="U142" s="261">
        <v>9</v>
      </c>
      <c r="V142" s="264">
        <v>2824799.6</v>
      </c>
      <c r="W142" s="263">
        <v>213470</v>
      </c>
      <c r="X142" s="259">
        <v>13.23</v>
      </c>
      <c r="Y142" s="260"/>
      <c r="Z142" s="13"/>
      <c r="AA142" s="12"/>
      <c r="AB142" s="243"/>
    </row>
    <row r="143" spans="1:28" x14ac:dyDescent="0.25">
      <c r="A143" s="241"/>
      <c r="B143" s="11" t="s">
        <v>333</v>
      </c>
      <c r="C143" s="253" t="s">
        <v>334</v>
      </c>
      <c r="D143" s="346" t="s">
        <v>522</v>
      </c>
      <c r="E143" s="233">
        <v>3</v>
      </c>
      <c r="F143" s="13">
        <v>561787</v>
      </c>
      <c r="G143" s="12">
        <v>352600</v>
      </c>
      <c r="H143" s="243">
        <v>1.59</v>
      </c>
      <c r="I143" s="260" t="s">
        <v>739</v>
      </c>
      <c r="J143" s="264" t="s">
        <v>739</v>
      </c>
      <c r="K143" s="263" t="s">
        <v>739</v>
      </c>
      <c r="L143" s="259" t="s">
        <v>739</v>
      </c>
      <c r="M143" s="261" t="s">
        <v>739</v>
      </c>
      <c r="N143" s="264" t="s">
        <v>739</v>
      </c>
      <c r="O143" s="263" t="s">
        <v>739</v>
      </c>
      <c r="P143" s="259" t="s">
        <v>739</v>
      </c>
      <c r="Q143" s="260">
        <v>1</v>
      </c>
      <c r="R143" s="264">
        <v>422145</v>
      </c>
      <c r="S143" s="263">
        <v>265500</v>
      </c>
      <c r="T143" s="259">
        <v>1.59</v>
      </c>
      <c r="U143" s="261">
        <v>2</v>
      </c>
      <c r="V143" s="264">
        <v>139642</v>
      </c>
      <c r="W143" s="263">
        <v>87100</v>
      </c>
      <c r="X143" s="259">
        <v>1.6</v>
      </c>
      <c r="Y143" s="260"/>
      <c r="Z143" s="13"/>
      <c r="AA143" s="12"/>
      <c r="AB143" s="243"/>
    </row>
    <row r="144" spans="1:28" x14ac:dyDescent="0.25">
      <c r="A144" s="241"/>
      <c r="B144" s="11" t="s">
        <v>112</v>
      </c>
      <c r="C144" s="253" t="s">
        <v>111</v>
      </c>
      <c r="D144" s="346" t="s">
        <v>514</v>
      </c>
      <c r="E144" s="233">
        <v>6</v>
      </c>
      <c r="F144" s="13">
        <v>1093981.76</v>
      </c>
      <c r="G144" s="12">
        <v>109108</v>
      </c>
      <c r="H144" s="243">
        <v>10.029999999999999</v>
      </c>
      <c r="I144" s="260">
        <v>1</v>
      </c>
      <c r="J144" s="264">
        <v>496625</v>
      </c>
      <c r="K144" s="263">
        <v>68500</v>
      </c>
      <c r="L144" s="259">
        <v>7.25</v>
      </c>
      <c r="M144" s="261" t="s">
        <v>739</v>
      </c>
      <c r="N144" s="264" t="s">
        <v>739</v>
      </c>
      <c r="O144" s="263" t="s">
        <v>739</v>
      </c>
      <c r="P144" s="259" t="s">
        <v>739</v>
      </c>
      <c r="Q144" s="260">
        <v>2</v>
      </c>
      <c r="R144" s="264">
        <v>89052.4</v>
      </c>
      <c r="S144" s="263">
        <v>2920</v>
      </c>
      <c r="T144" s="259">
        <v>30.5</v>
      </c>
      <c r="U144" s="261">
        <v>3</v>
      </c>
      <c r="V144" s="264">
        <v>508304.36</v>
      </c>
      <c r="W144" s="263">
        <v>37688</v>
      </c>
      <c r="X144" s="259">
        <v>13.49</v>
      </c>
      <c r="Y144" s="260"/>
      <c r="Z144" s="13"/>
      <c r="AA144" s="12"/>
      <c r="AB144" s="243"/>
    </row>
    <row r="145" spans="1:28" x14ac:dyDescent="0.25">
      <c r="A145" s="241"/>
      <c r="B145" s="11" t="s">
        <v>335</v>
      </c>
      <c r="C145" s="253" t="s">
        <v>336</v>
      </c>
      <c r="D145" s="346" t="s">
        <v>522</v>
      </c>
      <c r="E145" s="233">
        <v>1</v>
      </c>
      <c r="F145" s="13">
        <v>242090</v>
      </c>
      <c r="G145" s="12">
        <v>563000</v>
      </c>
      <c r="H145" s="243">
        <v>0.43</v>
      </c>
      <c r="I145" s="260">
        <v>1</v>
      </c>
      <c r="J145" s="264">
        <v>242090</v>
      </c>
      <c r="K145" s="263">
        <v>563000</v>
      </c>
      <c r="L145" s="259">
        <v>0.43</v>
      </c>
      <c r="M145" s="261" t="s">
        <v>739</v>
      </c>
      <c r="N145" s="264" t="s">
        <v>739</v>
      </c>
      <c r="O145" s="263" t="s">
        <v>739</v>
      </c>
      <c r="P145" s="259" t="s">
        <v>739</v>
      </c>
      <c r="Q145" s="260" t="s">
        <v>739</v>
      </c>
      <c r="R145" s="264" t="s">
        <v>739</v>
      </c>
      <c r="S145" s="263" t="s">
        <v>739</v>
      </c>
      <c r="T145" s="259" t="s">
        <v>739</v>
      </c>
      <c r="U145" s="261" t="s">
        <v>739</v>
      </c>
      <c r="V145" s="264" t="s">
        <v>739</v>
      </c>
      <c r="W145" s="263" t="s">
        <v>739</v>
      </c>
      <c r="X145" s="259" t="s">
        <v>739</v>
      </c>
      <c r="Y145" s="260"/>
      <c r="Z145" s="13"/>
      <c r="AA145" s="12"/>
      <c r="AB145" s="243"/>
    </row>
    <row r="146" spans="1:28" x14ac:dyDescent="0.25">
      <c r="A146" s="241"/>
      <c r="B146" s="11" t="s">
        <v>17</v>
      </c>
      <c r="C146" s="253" t="s">
        <v>16</v>
      </c>
      <c r="D146" s="346" t="s">
        <v>523</v>
      </c>
      <c r="E146" s="233">
        <v>22</v>
      </c>
      <c r="F146" s="13">
        <v>3806158.4699999997</v>
      </c>
      <c r="G146" s="12">
        <v>125.86999999999999</v>
      </c>
      <c r="H146" s="243">
        <v>30238.81</v>
      </c>
      <c r="I146" s="260">
        <v>3</v>
      </c>
      <c r="J146" s="264">
        <v>844093.53</v>
      </c>
      <c r="K146" s="263">
        <v>23.55</v>
      </c>
      <c r="L146" s="259">
        <v>35842.61</v>
      </c>
      <c r="M146" s="261">
        <v>5</v>
      </c>
      <c r="N146" s="264">
        <v>591001.62000000011</v>
      </c>
      <c r="O146" s="263">
        <v>18.8</v>
      </c>
      <c r="P146" s="259">
        <v>31436.26</v>
      </c>
      <c r="Q146" s="260">
        <v>6</v>
      </c>
      <c r="R146" s="264">
        <v>1488119.16</v>
      </c>
      <c r="S146" s="263">
        <v>31.67</v>
      </c>
      <c r="T146" s="259">
        <v>46988.29</v>
      </c>
      <c r="U146" s="261">
        <v>8</v>
      </c>
      <c r="V146" s="264">
        <v>882944.16</v>
      </c>
      <c r="W146" s="263">
        <v>51.850000000000009</v>
      </c>
      <c r="X146" s="259">
        <v>17028.82</v>
      </c>
      <c r="Y146" s="260"/>
      <c r="Z146" s="13"/>
      <c r="AA146" s="12"/>
      <c r="AB146" s="243"/>
    </row>
    <row r="147" spans="1:28" x14ac:dyDescent="0.25">
      <c r="A147" s="241"/>
      <c r="B147" s="11" t="s">
        <v>86</v>
      </c>
      <c r="C147" s="253" t="s">
        <v>85</v>
      </c>
      <c r="D147" s="346" t="s">
        <v>516</v>
      </c>
      <c r="E147" s="233">
        <v>43</v>
      </c>
      <c r="F147" s="13">
        <v>1645028.7299999997</v>
      </c>
      <c r="G147" s="12">
        <v>2188152</v>
      </c>
      <c r="H147" s="243">
        <v>0.75</v>
      </c>
      <c r="I147" s="260">
        <v>7</v>
      </c>
      <c r="J147" s="264">
        <v>99012.76</v>
      </c>
      <c r="K147" s="263">
        <v>117348</v>
      </c>
      <c r="L147" s="259">
        <v>0.84</v>
      </c>
      <c r="M147" s="261">
        <v>7</v>
      </c>
      <c r="N147" s="264">
        <v>105269.17</v>
      </c>
      <c r="O147" s="263">
        <v>103489</v>
      </c>
      <c r="P147" s="259">
        <v>1.02</v>
      </c>
      <c r="Q147" s="260">
        <v>12</v>
      </c>
      <c r="R147" s="264">
        <v>950762.20000000007</v>
      </c>
      <c r="S147" s="263">
        <v>1313580</v>
      </c>
      <c r="T147" s="259">
        <v>0.72</v>
      </c>
      <c r="U147" s="261">
        <v>16</v>
      </c>
      <c r="V147" s="264">
        <v>487377.80000000005</v>
      </c>
      <c r="W147" s="263">
        <v>652755</v>
      </c>
      <c r="X147" s="259">
        <v>0.75</v>
      </c>
      <c r="Y147" s="260"/>
      <c r="Z147" s="13"/>
      <c r="AA147" s="12"/>
      <c r="AB147" s="243"/>
    </row>
    <row r="148" spans="1:28" x14ac:dyDescent="0.25">
      <c r="A148" s="241"/>
      <c r="B148" s="11" t="s">
        <v>113</v>
      </c>
      <c r="C148" s="253" t="s">
        <v>337</v>
      </c>
      <c r="D148" s="346" t="s">
        <v>516</v>
      </c>
      <c r="E148" s="233">
        <v>1</v>
      </c>
      <c r="F148" s="13">
        <v>12170</v>
      </c>
      <c r="G148" s="12">
        <v>1000</v>
      </c>
      <c r="H148" s="243">
        <v>12.17</v>
      </c>
      <c r="I148" s="260" t="s">
        <v>739</v>
      </c>
      <c r="J148" s="264" t="s">
        <v>739</v>
      </c>
      <c r="K148" s="263" t="s">
        <v>739</v>
      </c>
      <c r="L148" s="259" t="s">
        <v>739</v>
      </c>
      <c r="M148" s="261" t="s">
        <v>739</v>
      </c>
      <c r="N148" s="264" t="s">
        <v>739</v>
      </c>
      <c r="O148" s="263" t="s">
        <v>739</v>
      </c>
      <c r="P148" s="259" t="s">
        <v>739</v>
      </c>
      <c r="Q148" s="260">
        <v>1</v>
      </c>
      <c r="R148" s="264">
        <v>12170</v>
      </c>
      <c r="S148" s="263">
        <v>1000</v>
      </c>
      <c r="T148" s="259">
        <v>12.17</v>
      </c>
      <c r="U148" s="261" t="s">
        <v>739</v>
      </c>
      <c r="V148" s="264" t="s">
        <v>739</v>
      </c>
      <c r="W148" s="263" t="s">
        <v>739</v>
      </c>
      <c r="X148" s="259" t="s">
        <v>739</v>
      </c>
      <c r="Y148" s="260"/>
      <c r="Z148" s="13"/>
      <c r="AA148" s="12"/>
      <c r="AB148" s="243"/>
    </row>
    <row r="149" spans="1:28" x14ac:dyDescent="0.25">
      <c r="A149" s="241"/>
      <c r="B149" s="11" t="s">
        <v>338</v>
      </c>
      <c r="C149" s="253" t="s">
        <v>339</v>
      </c>
      <c r="D149" s="346" t="s">
        <v>523</v>
      </c>
      <c r="E149" s="233">
        <v>24</v>
      </c>
      <c r="F149" s="13">
        <v>102777.73</v>
      </c>
      <c r="G149" s="12">
        <v>35.249999999999993</v>
      </c>
      <c r="H149" s="243">
        <v>2915.68</v>
      </c>
      <c r="I149" s="260">
        <v>6</v>
      </c>
      <c r="J149" s="264">
        <v>18357.66</v>
      </c>
      <c r="K149" s="263">
        <v>4.08</v>
      </c>
      <c r="L149" s="259">
        <v>4499.43</v>
      </c>
      <c r="M149" s="261">
        <v>4</v>
      </c>
      <c r="N149" s="264">
        <v>12229.17</v>
      </c>
      <c r="O149" s="263">
        <v>2.95</v>
      </c>
      <c r="P149" s="259">
        <v>4145.4799999999996</v>
      </c>
      <c r="Q149" s="260">
        <v>8</v>
      </c>
      <c r="R149" s="264">
        <v>45726.86</v>
      </c>
      <c r="S149" s="263">
        <v>15.259999999999998</v>
      </c>
      <c r="T149" s="259">
        <v>2996.52</v>
      </c>
      <c r="U149" s="261">
        <v>6</v>
      </c>
      <c r="V149" s="264">
        <v>26464.04</v>
      </c>
      <c r="W149" s="263">
        <v>12.96</v>
      </c>
      <c r="X149" s="259">
        <v>2041.98</v>
      </c>
      <c r="Y149" s="260"/>
      <c r="Z149" s="13"/>
      <c r="AA149" s="12"/>
      <c r="AB149" s="243"/>
    </row>
    <row r="150" spans="1:28" x14ac:dyDescent="0.25">
      <c r="A150" s="241"/>
      <c r="B150" s="11" t="s">
        <v>342</v>
      </c>
      <c r="C150" s="253" t="s">
        <v>343</v>
      </c>
      <c r="D150" s="346" t="s">
        <v>523</v>
      </c>
      <c r="E150" s="233">
        <v>1</v>
      </c>
      <c r="F150" s="13">
        <v>1758.57</v>
      </c>
      <c r="G150" s="12">
        <v>0.02</v>
      </c>
      <c r="H150" s="243">
        <v>87928.5</v>
      </c>
      <c r="I150" s="260" t="s">
        <v>739</v>
      </c>
      <c r="J150" s="264" t="s">
        <v>739</v>
      </c>
      <c r="K150" s="263" t="s">
        <v>739</v>
      </c>
      <c r="L150" s="259" t="s">
        <v>739</v>
      </c>
      <c r="M150" s="261" t="s">
        <v>739</v>
      </c>
      <c r="N150" s="264" t="s">
        <v>739</v>
      </c>
      <c r="O150" s="263" t="s">
        <v>739</v>
      </c>
      <c r="P150" s="259" t="s">
        <v>739</v>
      </c>
      <c r="Q150" s="260">
        <v>1</v>
      </c>
      <c r="R150" s="264">
        <v>1758.57</v>
      </c>
      <c r="S150" s="263">
        <v>0.02</v>
      </c>
      <c r="T150" s="259">
        <v>87928.5</v>
      </c>
      <c r="U150" s="261" t="s">
        <v>739</v>
      </c>
      <c r="V150" s="264" t="s">
        <v>739</v>
      </c>
      <c r="W150" s="263" t="s">
        <v>739</v>
      </c>
      <c r="X150" s="259" t="s">
        <v>739</v>
      </c>
      <c r="Y150" s="260"/>
      <c r="Z150" s="13"/>
      <c r="AA150" s="12"/>
      <c r="AB150" s="243"/>
    </row>
    <row r="151" spans="1:28" x14ac:dyDescent="0.25">
      <c r="A151" s="241"/>
      <c r="B151" s="11" t="s">
        <v>344</v>
      </c>
      <c r="C151" s="253" t="s">
        <v>345</v>
      </c>
      <c r="D151" s="346" t="s">
        <v>523</v>
      </c>
      <c r="E151" s="233">
        <v>2</v>
      </c>
      <c r="F151" s="13">
        <v>1663.33</v>
      </c>
      <c r="G151" s="12">
        <v>0.05</v>
      </c>
      <c r="H151" s="243">
        <v>33266.6</v>
      </c>
      <c r="I151" s="260" t="s">
        <v>739</v>
      </c>
      <c r="J151" s="264" t="s">
        <v>739</v>
      </c>
      <c r="K151" s="263" t="s">
        <v>739</v>
      </c>
      <c r="L151" s="259" t="s">
        <v>739</v>
      </c>
      <c r="M151" s="261">
        <v>1</v>
      </c>
      <c r="N151" s="264">
        <v>1663.33</v>
      </c>
      <c r="O151" s="263">
        <v>0.05</v>
      </c>
      <c r="P151" s="259">
        <v>33266.6</v>
      </c>
      <c r="Q151" s="260">
        <v>1</v>
      </c>
      <c r="R151" s="264">
        <v>0</v>
      </c>
      <c r="S151" s="263">
        <v>0</v>
      </c>
      <c r="T151" s="259">
        <v>0</v>
      </c>
      <c r="U151" s="261" t="s">
        <v>739</v>
      </c>
      <c r="V151" s="264" t="s">
        <v>739</v>
      </c>
      <c r="W151" s="263" t="s">
        <v>739</v>
      </c>
      <c r="X151" s="259" t="s">
        <v>739</v>
      </c>
      <c r="Y151" s="260"/>
      <c r="Z151" s="13"/>
      <c r="AA151" s="12"/>
      <c r="AB151" s="243"/>
    </row>
    <row r="152" spans="1:28" x14ac:dyDescent="0.25">
      <c r="A152" s="241"/>
      <c r="B152" s="11" t="s">
        <v>346</v>
      </c>
      <c r="C152" s="253" t="s">
        <v>347</v>
      </c>
      <c r="D152" s="346" t="s">
        <v>523</v>
      </c>
      <c r="E152" s="233">
        <v>21</v>
      </c>
      <c r="F152" s="13">
        <v>257085.91</v>
      </c>
      <c r="G152" s="12">
        <v>26.97</v>
      </c>
      <c r="H152" s="243">
        <v>9532.2900000000009</v>
      </c>
      <c r="I152" s="260">
        <v>6</v>
      </c>
      <c r="J152" s="264">
        <v>45979.03</v>
      </c>
      <c r="K152" s="263">
        <v>4.1300000000000008</v>
      </c>
      <c r="L152" s="259">
        <v>11132.94</v>
      </c>
      <c r="M152" s="261">
        <v>4</v>
      </c>
      <c r="N152" s="264">
        <v>29459.9</v>
      </c>
      <c r="O152" s="263">
        <v>2.4499999999999997</v>
      </c>
      <c r="P152" s="259">
        <v>12024.45</v>
      </c>
      <c r="Q152" s="260">
        <v>7</v>
      </c>
      <c r="R152" s="264">
        <v>150884.66999999998</v>
      </c>
      <c r="S152" s="263">
        <v>16.45</v>
      </c>
      <c r="T152" s="259">
        <v>9172.32</v>
      </c>
      <c r="U152" s="261">
        <v>4</v>
      </c>
      <c r="V152" s="264">
        <v>30762.31</v>
      </c>
      <c r="W152" s="263">
        <v>3.94</v>
      </c>
      <c r="X152" s="259">
        <v>7807.69</v>
      </c>
      <c r="Y152" s="260"/>
      <c r="Z152" s="13"/>
      <c r="AA152" s="12"/>
      <c r="AB152" s="243"/>
    </row>
    <row r="153" spans="1:28" x14ac:dyDescent="0.25">
      <c r="A153" s="241"/>
      <c r="B153" s="11" t="s">
        <v>348</v>
      </c>
      <c r="C153" s="253" t="s">
        <v>349</v>
      </c>
      <c r="D153" s="346" t="s">
        <v>523</v>
      </c>
      <c r="E153" s="233">
        <v>3</v>
      </c>
      <c r="F153" s="13">
        <v>12117.220000000001</v>
      </c>
      <c r="G153" s="12">
        <v>0.83</v>
      </c>
      <c r="H153" s="243">
        <v>14599.06</v>
      </c>
      <c r="I153" s="260" t="s">
        <v>739</v>
      </c>
      <c r="J153" s="264" t="s">
        <v>739</v>
      </c>
      <c r="K153" s="263" t="s">
        <v>739</v>
      </c>
      <c r="L153" s="259" t="s">
        <v>739</v>
      </c>
      <c r="M153" s="261" t="s">
        <v>739</v>
      </c>
      <c r="N153" s="264" t="s">
        <v>739</v>
      </c>
      <c r="O153" s="263" t="s">
        <v>739</v>
      </c>
      <c r="P153" s="259" t="s">
        <v>739</v>
      </c>
      <c r="Q153" s="260">
        <v>1</v>
      </c>
      <c r="R153" s="264">
        <v>5950</v>
      </c>
      <c r="S153" s="263">
        <v>0.51</v>
      </c>
      <c r="T153" s="259">
        <v>11666.67</v>
      </c>
      <c r="U153" s="261">
        <v>2</v>
      </c>
      <c r="V153" s="264">
        <v>6167.22</v>
      </c>
      <c r="W153" s="263">
        <v>0.32</v>
      </c>
      <c r="X153" s="259">
        <v>19272.560000000001</v>
      </c>
      <c r="Y153" s="260"/>
      <c r="Z153" s="13"/>
      <c r="AA153" s="12"/>
      <c r="AB153" s="243"/>
    </row>
    <row r="154" spans="1:28" x14ac:dyDescent="0.25">
      <c r="A154" s="241"/>
      <c r="B154" s="11" t="s">
        <v>350</v>
      </c>
      <c r="C154" s="253" t="s">
        <v>351</v>
      </c>
      <c r="D154" s="346" t="s">
        <v>523</v>
      </c>
      <c r="E154" s="233">
        <v>1</v>
      </c>
      <c r="F154" s="13">
        <v>180649.91</v>
      </c>
      <c r="G154" s="12">
        <v>1.55</v>
      </c>
      <c r="H154" s="243">
        <v>116548.33</v>
      </c>
      <c r="I154" s="260">
        <v>1</v>
      </c>
      <c r="J154" s="264">
        <v>180649.91</v>
      </c>
      <c r="K154" s="263">
        <v>1.55</v>
      </c>
      <c r="L154" s="259">
        <v>116548.33</v>
      </c>
      <c r="M154" s="261" t="s">
        <v>739</v>
      </c>
      <c r="N154" s="264" t="s">
        <v>739</v>
      </c>
      <c r="O154" s="263" t="s">
        <v>739</v>
      </c>
      <c r="P154" s="259" t="s">
        <v>739</v>
      </c>
      <c r="Q154" s="260" t="s">
        <v>739</v>
      </c>
      <c r="R154" s="264" t="s">
        <v>739</v>
      </c>
      <c r="S154" s="263" t="s">
        <v>739</v>
      </c>
      <c r="T154" s="259" t="s">
        <v>739</v>
      </c>
      <c r="U154" s="261" t="s">
        <v>739</v>
      </c>
      <c r="V154" s="264" t="s">
        <v>739</v>
      </c>
      <c r="W154" s="263" t="s">
        <v>739</v>
      </c>
      <c r="X154" s="259" t="s">
        <v>739</v>
      </c>
      <c r="Y154" s="260"/>
      <c r="Z154" s="13"/>
      <c r="AA154" s="12"/>
      <c r="AB154" s="243"/>
    </row>
    <row r="155" spans="1:28" x14ac:dyDescent="0.25">
      <c r="A155" s="241"/>
      <c r="B155" s="11" t="s">
        <v>352</v>
      </c>
      <c r="C155" s="253" t="s">
        <v>353</v>
      </c>
      <c r="D155" s="346" t="s">
        <v>524</v>
      </c>
      <c r="E155" s="233">
        <v>1</v>
      </c>
      <c r="F155" s="13">
        <v>4612.8599999999997</v>
      </c>
      <c r="G155" s="12">
        <v>2</v>
      </c>
      <c r="H155" s="243">
        <v>2306.4299999999998</v>
      </c>
      <c r="I155" s="260" t="s">
        <v>739</v>
      </c>
      <c r="J155" s="264" t="s">
        <v>739</v>
      </c>
      <c r="K155" s="263" t="s">
        <v>739</v>
      </c>
      <c r="L155" s="259" t="s">
        <v>739</v>
      </c>
      <c r="M155" s="261" t="s">
        <v>739</v>
      </c>
      <c r="N155" s="264" t="s">
        <v>739</v>
      </c>
      <c r="O155" s="263" t="s">
        <v>739</v>
      </c>
      <c r="P155" s="259" t="s">
        <v>739</v>
      </c>
      <c r="Q155" s="260">
        <v>1</v>
      </c>
      <c r="R155" s="264">
        <v>4612.8599999999997</v>
      </c>
      <c r="S155" s="263">
        <v>2</v>
      </c>
      <c r="T155" s="259">
        <v>2306.4299999999998</v>
      </c>
      <c r="U155" s="261" t="s">
        <v>739</v>
      </c>
      <c r="V155" s="264" t="s">
        <v>739</v>
      </c>
      <c r="W155" s="263" t="s">
        <v>739</v>
      </c>
      <c r="X155" s="259" t="s">
        <v>739</v>
      </c>
      <c r="Y155" s="260"/>
      <c r="Z155" s="13"/>
      <c r="AA155" s="12"/>
      <c r="AB155" s="243"/>
    </row>
    <row r="156" spans="1:28" x14ac:dyDescent="0.25">
      <c r="A156" s="241"/>
      <c r="B156" s="11" t="s">
        <v>354</v>
      </c>
      <c r="C156" s="253" t="s">
        <v>355</v>
      </c>
      <c r="D156" s="346" t="s">
        <v>517</v>
      </c>
      <c r="E156" s="233">
        <v>1</v>
      </c>
      <c r="F156" s="13">
        <v>22862.6</v>
      </c>
      <c r="G156" s="12">
        <v>1580</v>
      </c>
      <c r="H156" s="243">
        <v>14.47</v>
      </c>
      <c r="I156" s="260" t="s">
        <v>739</v>
      </c>
      <c r="J156" s="264" t="s">
        <v>739</v>
      </c>
      <c r="K156" s="263" t="s">
        <v>739</v>
      </c>
      <c r="L156" s="259" t="s">
        <v>739</v>
      </c>
      <c r="M156" s="261" t="s">
        <v>739</v>
      </c>
      <c r="N156" s="264" t="s">
        <v>739</v>
      </c>
      <c r="O156" s="263" t="s">
        <v>739</v>
      </c>
      <c r="P156" s="259" t="s">
        <v>739</v>
      </c>
      <c r="Q156" s="260" t="s">
        <v>739</v>
      </c>
      <c r="R156" s="264" t="s">
        <v>739</v>
      </c>
      <c r="S156" s="263" t="s">
        <v>739</v>
      </c>
      <c r="T156" s="259" t="s">
        <v>739</v>
      </c>
      <c r="U156" s="261">
        <v>1</v>
      </c>
      <c r="V156" s="264">
        <v>22862.6</v>
      </c>
      <c r="W156" s="263">
        <v>1580</v>
      </c>
      <c r="X156" s="259">
        <v>14.47</v>
      </c>
      <c r="Y156" s="260"/>
      <c r="Z156" s="13"/>
      <c r="AA156" s="12"/>
      <c r="AB156" s="243"/>
    </row>
    <row r="157" spans="1:28" x14ac:dyDescent="0.25">
      <c r="A157" s="241"/>
      <c r="B157" s="11" t="s">
        <v>357</v>
      </c>
      <c r="C157" s="253" t="s">
        <v>356</v>
      </c>
      <c r="D157" s="346" t="s">
        <v>517</v>
      </c>
      <c r="E157" s="233">
        <v>9</v>
      </c>
      <c r="F157" s="13">
        <v>1075041.7999999998</v>
      </c>
      <c r="G157" s="12">
        <v>218390</v>
      </c>
      <c r="H157" s="243">
        <v>4.92</v>
      </c>
      <c r="I157" s="260">
        <v>3</v>
      </c>
      <c r="J157" s="264">
        <v>267518</v>
      </c>
      <c r="K157" s="263">
        <v>53750</v>
      </c>
      <c r="L157" s="259">
        <v>4.9800000000000004</v>
      </c>
      <c r="M157" s="261" t="s">
        <v>739</v>
      </c>
      <c r="N157" s="264" t="s">
        <v>739</v>
      </c>
      <c r="O157" s="263" t="s">
        <v>739</v>
      </c>
      <c r="P157" s="259" t="s">
        <v>739</v>
      </c>
      <c r="Q157" s="260">
        <v>3</v>
      </c>
      <c r="R157" s="264">
        <v>322339.09999999998</v>
      </c>
      <c r="S157" s="263">
        <v>62430</v>
      </c>
      <c r="T157" s="259">
        <v>5.16</v>
      </c>
      <c r="U157" s="261">
        <v>3</v>
      </c>
      <c r="V157" s="264">
        <v>485184.7</v>
      </c>
      <c r="W157" s="263">
        <v>102210</v>
      </c>
      <c r="X157" s="259">
        <v>4.75</v>
      </c>
      <c r="Y157" s="260"/>
      <c r="Z157" s="13"/>
      <c r="AA157" s="12"/>
      <c r="AB157" s="243"/>
    </row>
    <row r="158" spans="1:28" x14ac:dyDescent="0.25">
      <c r="A158" s="241"/>
      <c r="B158" s="11" t="s">
        <v>358</v>
      </c>
      <c r="C158" s="253" t="s">
        <v>359</v>
      </c>
      <c r="D158" s="346" t="s">
        <v>517</v>
      </c>
      <c r="E158" s="233">
        <v>6</v>
      </c>
      <c r="F158" s="13">
        <v>2652504.6500000004</v>
      </c>
      <c r="G158" s="12">
        <v>30895</v>
      </c>
      <c r="H158" s="243">
        <v>85.86</v>
      </c>
      <c r="I158" s="260" t="s">
        <v>739</v>
      </c>
      <c r="J158" s="264" t="s">
        <v>739</v>
      </c>
      <c r="K158" s="263" t="s">
        <v>739</v>
      </c>
      <c r="L158" s="259" t="s">
        <v>739</v>
      </c>
      <c r="M158" s="261">
        <v>2</v>
      </c>
      <c r="N158" s="264">
        <v>529634.5</v>
      </c>
      <c r="O158" s="263">
        <v>8050</v>
      </c>
      <c r="P158" s="259">
        <v>65.790000000000006</v>
      </c>
      <c r="Q158" s="260">
        <v>3</v>
      </c>
      <c r="R158" s="264">
        <v>1913963.95</v>
      </c>
      <c r="S158" s="263">
        <v>19785</v>
      </c>
      <c r="T158" s="259">
        <v>96.74</v>
      </c>
      <c r="U158" s="261">
        <v>1</v>
      </c>
      <c r="V158" s="264">
        <v>208906.2</v>
      </c>
      <c r="W158" s="263">
        <v>3060</v>
      </c>
      <c r="X158" s="259">
        <v>68.27</v>
      </c>
      <c r="Y158" s="260"/>
      <c r="Z158" s="13"/>
      <c r="AA158" s="12"/>
      <c r="AB158" s="243"/>
    </row>
    <row r="159" spans="1:28" x14ac:dyDescent="0.25">
      <c r="A159" s="241"/>
      <c r="B159" s="11" t="s">
        <v>361</v>
      </c>
      <c r="C159" s="253" t="s">
        <v>362</v>
      </c>
      <c r="D159" s="346" t="s">
        <v>514</v>
      </c>
      <c r="E159" s="233">
        <v>1</v>
      </c>
      <c r="F159" s="13">
        <v>2452.8000000000002</v>
      </c>
      <c r="G159" s="12">
        <v>10</v>
      </c>
      <c r="H159" s="243">
        <v>245.28</v>
      </c>
      <c r="I159" s="260" t="s">
        <v>739</v>
      </c>
      <c r="J159" s="264" t="s">
        <v>739</v>
      </c>
      <c r="K159" s="263" t="s">
        <v>739</v>
      </c>
      <c r="L159" s="259" t="s">
        <v>739</v>
      </c>
      <c r="M159" s="261" t="s">
        <v>739</v>
      </c>
      <c r="N159" s="264" t="s">
        <v>739</v>
      </c>
      <c r="O159" s="263" t="s">
        <v>739</v>
      </c>
      <c r="P159" s="259" t="s">
        <v>739</v>
      </c>
      <c r="Q159" s="260">
        <v>1</v>
      </c>
      <c r="R159" s="264">
        <v>2452.8000000000002</v>
      </c>
      <c r="S159" s="263">
        <v>10</v>
      </c>
      <c r="T159" s="259">
        <v>245.28</v>
      </c>
      <c r="U159" s="261" t="s">
        <v>739</v>
      </c>
      <c r="V159" s="264" t="s">
        <v>739</v>
      </c>
      <c r="W159" s="263" t="s">
        <v>739</v>
      </c>
      <c r="X159" s="259" t="s">
        <v>739</v>
      </c>
      <c r="Y159" s="260"/>
      <c r="Z159" s="13"/>
      <c r="AA159" s="12"/>
      <c r="AB159" s="243"/>
    </row>
    <row r="160" spans="1:28" x14ac:dyDescent="0.25">
      <c r="A160" s="241"/>
      <c r="B160" s="11" t="s">
        <v>363</v>
      </c>
      <c r="C160" s="253" t="s">
        <v>360</v>
      </c>
      <c r="D160" s="346" t="s">
        <v>515</v>
      </c>
      <c r="E160" s="233">
        <v>13</v>
      </c>
      <c r="F160" s="13">
        <v>1213094.3699999999</v>
      </c>
      <c r="G160" s="12">
        <v>43290</v>
      </c>
      <c r="H160" s="243">
        <v>28.02</v>
      </c>
      <c r="I160" s="260">
        <v>2</v>
      </c>
      <c r="J160" s="264">
        <v>8156.58</v>
      </c>
      <c r="K160" s="263">
        <v>66</v>
      </c>
      <c r="L160" s="259">
        <v>123.58</v>
      </c>
      <c r="M160" s="261">
        <v>5</v>
      </c>
      <c r="N160" s="264">
        <v>76320.849999999991</v>
      </c>
      <c r="O160" s="263">
        <v>2455</v>
      </c>
      <c r="P160" s="259">
        <v>31.09</v>
      </c>
      <c r="Q160" s="260">
        <v>4</v>
      </c>
      <c r="R160" s="264">
        <v>1031954</v>
      </c>
      <c r="S160" s="263">
        <v>37370</v>
      </c>
      <c r="T160" s="259">
        <v>27.61</v>
      </c>
      <c r="U160" s="261">
        <v>2</v>
      </c>
      <c r="V160" s="264">
        <v>96662.94</v>
      </c>
      <c r="W160" s="263">
        <v>3399</v>
      </c>
      <c r="X160" s="259">
        <v>28.44</v>
      </c>
      <c r="Y160" s="260"/>
      <c r="Z160" s="13"/>
      <c r="AA160" s="12"/>
      <c r="AB160" s="243"/>
    </row>
    <row r="161" spans="1:28" x14ac:dyDescent="0.25">
      <c r="A161" s="241"/>
      <c r="B161" s="11" t="s">
        <v>100</v>
      </c>
      <c r="C161" s="253" t="s">
        <v>362</v>
      </c>
      <c r="D161" s="346" t="s">
        <v>515</v>
      </c>
      <c r="E161" s="233">
        <v>28</v>
      </c>
      <c r="F161" s="13">
        <v>1056693.5</v>
      </c>
      <c r="G161" s="12">
        <v>43694</v>
      </c>
      <c r="H161" s="243">
        <v>24.18</v>
      </c>
      <c r="I161" s="260">
        <v>6</v>
      </c>
      <c r="J161" s="264">
        <v>86483.4</v>
      </c>
      <c r="K161" s="263">
        <v>3130</v>
      </c>
      <c r="L161" s="259">
        <v>27.63</v>
      </c>
      <c r="M161" s="261">
        <v>8</v>
      </c>
      <c r="N161" s="264">
        <v>280708.44999999995</v>
      </c>
      <c r="O161" s="263">
        <v>9469</v>
      </c>
      <c r="P161" s="259">
        <v>29.64</v>
      </c>
      <c r="Q161" s="260">
        <v>7</v>
      </c>
      <c r="R161" s="264">
        <v>175592.34999999998</v>
      </c>
      <c r="S161" s="263">
        <v>6465</v>
      </c>
      <c r="T161" s="259">
        <v>27.16</v>
      </c>
      <c r="U161" s="261">
        <v>7</v>
      </c>
      <c r="V161" s="264">
        <v>513909.3</v>
      </c>
      <c r="W161" s="263">
        <v>24630</v>
      </c>
      <c r="X161" s="259">
        <v>20.87</v>
      </c>
      <c r="Y161" s="260"/>
      <c r="Z161" s="13"/>
      <c r="AA161" s="12"/>
      <c r="AB161" s="243"/>
    </row>
    <row r="162" spans="1:28" x14ac:dyDescent="0.25">
      <c r="A162" s="241"/>
      <c r="B162" s="11" t="s">
        <v>364</v>
      </c>
      <c r="C162" s="253" t="s">
        <v>365</v>
      </c>
      <c r="D162" s="346" t="s">
        <v>515</v>
      </c>
      <c r="E162" s="233">
        <v>12</v>
      </c>
      <c r="F162" s="13">
        <v>686815</v>
      </c>
      <c r="G162" s="12">
        <v>11750</v>
      </c>
      <c r="H162" s="243">
        <v>58.45</v>
      </c>
      <c r="I162" s="260">
        <v>1</v>
      </c>
      <c r="J162" s="264">
        <v>53580</v>
      </c>
      <c r="K162" s="263">
        <v>1000</v>
      </c>
      <c r="L162" s="259">
        <v>53.58</v>
      </c>
      <c r="M162" s="261" t="s">
        <v>739</v>
      </c>
      <c r="N162" s="264" t="s">
        <v>739</v>
      </c>
      <c r="O162" s="263" t="s">
        <v>739</v>
      </c>
      <c r="P162" s="259" t="s">
        <v>739</v>
      </c>
      <c r="Q162" s="260">
        <v>2</v>
      </c>
      <c r="R162" s="264">
        <v>147745</v>
      </c>
      <c r="S162" s="263">
        <v>2500</v>
      </c>
      <c r="T162" s="259">
        <v>59.1</v>
      </c>
      <c r="U162" s="261">
        <v>9</v>
      </c>
      <c r="V162" s="264">
        <v>485490</v>
      </c>
      <c r="W162" s="263">
        <v>8250</v>
      </c>
      <c r="X162" s="259">
        <v>58.85</v>
      </c>
      <c r="Y162" s="260"/>
      <c r="Z162" s="13"/>
      <c r="AA162" s="12"/>
      <c r="AB162" s="243"/>
    </row>
    <row r="163" spans="1:28" x14ac:dyDescent="0.25">
      <c r="A163" s="241"/>
      <c r="B163" s="11" t="s">
        <v>366</v>
      </c>
      <c r="C163" s="253" t="s">
        <v>101</v>
      </c>
      <c r="D163" s="346" t="s">
        <v>514</v>
      </c>
      <c r="E163" s="233">
        <v>2</v>
      </c>
      <c r="F163" s="13">
        <v>1374366.3</v>
      </c>
      <c r="G163" s="12">
        <v>24037.3</v>
      </c>
      <c r="H163" s="243">
        <v>57.18</v>
      </c>
      <c r="I163" s="260" t="s">
        <v>739</v>
      </c>
      <c r="J163" s="264" t="s">
        <v>739</v>
      </c>
      <c r="K163" s="263" t="s">
        <v>739</v>
      </c>
      <c r="L163" s="259" t="s">
        <v>739</v>
      </c>
      <c r="M163" s="261">
        <v>1</v>
      </c>
      <c r="N163" s="264">
        <v>19806.3</v>
      </c>
      <c r="O163" s="263">
        <v>37.299999999999997</v>
      </c>
      <c r="P163" s="259">
        <v>531</v>
      </c>
      <c r="Q163" s="260" t="s">
        <v>739</v>
      </c>
      <c r="R163" s="264" t="s">
        <v>739</v>
      </c>
      <c r="S163" s="263" t="s">
        <v>739</v>
      </c>
      <c r="T163" s="259" t="s">
        <v>739</v>
      </c>
      <c r="U163" s="261">
        <v>1</v>
      </c>
      <c r="V163" s="264">
        <v>1354560</v>
      </c>
      <c r="W163" s="263">
        <v>24000</v>
      </c>
      <c r="X163" s="259">
        <v>56.44</v>
      </c>
      <c r="Y163" s="260"/>
      <c r="Z163" s="13"/>
      <c r="AA163" s="12"/>
      <c r="AB163" s="243"/>
    </row>
    <row r="164" spans="1:28" x14ac:dyDescent="0.25">
      <c r="A164" s="241"/>
      <c r="B164" s="11" t="s">
        <v>102</v>
      </c>
      <c r="C164" s="253" t="s">
        <v>101</v>
      </c>
      <c r="D164" s="346" t="s">
        <v>516</v>
      </c>
      <c r="E164" s="233">
        <v>41</v>
      </c>
      <c r="F164" s="13">
        <v>11530852.709999997</v>
      </c>
      <c r="G164" s="12">
        <v>4658552</v>
      </c>
      <c r="H164" s="243">
        <v>2.48</v>
      </c>
      <c r="I164" s="260">
        <v>7</v>
      </c>
      <c r="J164" s="264">
        <v>1646300.9</v>
      </c>
      <c r="K164" s="263">
        <v>692680</v>
      </c>
      <c r="L164" s="259">
        <v>2.38</v>
      </c>
      <c r="M164" s="261">
        <v>14</v>
      </c>
      <c r="N164" s="264">
        <v>2602742.2000000002</v>
      </c>
      <c r="O164" s="263">
        <v>1162320</v>
      </c>
      <c r="P164" s="259">
        <v>2.2400000000000002</v>
      </c>
      <c r="Q164" s="260">
        <v>10</v>
      </c>
      <c r="R164" s="264">
        <v>4777370.2699999996</v>
      </c>
      <c r="S164" s="263">
        <v>1858021</v>
      </c>
      <c r="T164" s="259">
        <v>2.57</v>
      </c>
      <c r="U164" s="261">
        <v>10</v>
      </c>
      <c r="V164" s="264">
        <v>2504439.34</v>
      </c>
      <c r="W164" s="263">
        <v>945531</v>
      </c>
      <c r="X164" s="259">
        <v>2.65</v>
      </c>
      <c r="Y164" s="260"/>
      <c r="Z164" s="13"/>
      <c r="AA164" s="12"/>
      <c r="AB164" s="243"/>
    </row>
    <row r="165" spans="1:28" x14ac:dyDescent="0.25">
      <c r="A165" s="241"/>
      <c r="B165" s="11" t="s">
        <v>367</v>
      </c>
      <c r="C165" s="253" t="s">
        <v>368</v>
      </c>
      <c r="D165" s="346" t="s">
        <v>532</v>
      </c>
      <c r="E165" s="233">
        <v>2</v>
      </c>
      <c r="F165" s="13">
        <v>14766.6</v>
      </c>
      <c r="G165" s="12">
        <v>8580</v>
      </c>
      <c r="H165" s="243">
        <v>1.72</v>
      </c>
      <c r="I165" s="260" t="s">
        <v>739</v>
      </c>
      <c r="J165" s="264" t="s">
        <v>739</v>
      </c>
      <c r="K165" s="263" t="s">
        <v>739</v>
      </c>
      <c r="L165" s="259" t="s">
        <v>739</v>
      </c>
      <c r="M165" s="261">
        <v>2</v>
      </c>
      <c r="N165" s="264">
        <v>14766.6</v>
      </c>
      <c r="O165" s="263">
        <v>8580</v>
      </c>
      <c r="P165" s="259">
        <v>1.72</v>
      </c>
      <c r="Q165" s="260" t="s">
        <v>739</v>
      </c>
      <c r="R165" s="264" t="s">
        <v>739</v>
      </c>
      <c r="S165" s="263" t="s">
        <v>739</v>
      </c>
      <c r="T165" s="259" t="s">
        <v>739</v>
      </c>
      <c r="U165" s="261" t="s">
        <v>739</v>
      </c>
      <c r="V165" s="264" t="s">
        <v>739</v>
      </c>
      <c r="W165" s="263" t="s">
        <v>739</v>
      </c>
      <c r="X165" s="259" t="s">
        <v>739</v>
      </c>
      <c r="Y165" s="260"/>
      <c r="Z165" s="13"/>
      <c r="AA165" s="12"/>
      <c r="AB165" s="243"/>
    </row>
    <row r="166" spans="1:28" ht="18.75" customHeight="1" x14ac:dyDescent="0.25">
      <c r="A166" s="241"/>
      <c r="B166" s="9" t="s">
        <v>369</v>
      </c>
      <c r="C166" s="253" t="s">
        <v>370</v>
      </c>
      <c r="D166" s="348" t="s">
        <v>516</v>
      </c>
      <c r="E166" s="234">
        <v>5</v>
      </c>
      <c r="F166" s="9">
        <v>60619.700000000004</v>
      </c>
      <c r="G166" s="10">
        <v>1560</v>
      </c>
      <c r="H166" s="244">
        <v>38.86</v>
      </c>
      <c r="I166" s="260">
        <v>1</v>
      </c>
      <c r="J166" s="264">
        <v>2380.1999999999998</v>
      </c>
      <c r="K166" s="263">
        <v>60</v>
      </c>
      <c r="L166" s="259">
        <v>39.67</v>
      </c>
      <c r="M166" s="261">
        <v>1</v>
      </c>
      <c r="N166" s="264">
        <v>11160</v>
      </c>
      <c r="O166" s="263">
        <v>310</v>
      </c>
      <c r="P166" s="259">
        <v>36</v>
      </c>
      <c r="Q166" s="260">
        <v>2</v>
      </c>
      <c r="R166" s="264">
        <v>17762</v>
      </c>
      <c r="S166" s="263">
        <v>740</v>
      </c>
      <c r="T166" s="259">
        <v>24</v>
      </c>
      <c r="U166" s="261">
        <v>1</v>
      </c>
      <c r="V166" s="264">
        <v>29317.5</v>
      </c>
      <c r="W166" s="263">
        <v>450</v>
      </c>
      <c r="X166" s="259">
        <v>65.150000000000006</v>
      </c>
      <c r="Y166" s="260"/>
      <c r="Z166" s="9"/>
      <c r="AA166" s="10"/>
      <c r="AB166" s="244"/>
    </row>
    <row r="167" spans="1:28" x14ac:dyDescent="0.25">
      <c r="A167" s="241"/>
      <c r="B167" s="11" t="s">
        <v>371</v>
      </c>
      <c r="C167" s="253" t="s">
        <v>372</v>
      </c>
      <c r="D167" s="346" t="s">
        <v>516</v>
      </c>
      <c r="E167" s="233">
        <v>6</v>
      </c>
      <c r="F167" s="13">
        <v>129265.15</v>
      </c>
      <c r="G167" s="12">
        <v>173325</v>
      </c>
      <c r="H167" s="243">
        <v>0.75</v>
      </c>
      <c r="I167" s="260">
        <v>2</v>
      </c>
      <c r="J167" s="264">
        <v>45041.85</v>
      </c>
      <c r="K167" s="263">
        <v>34245</v>
      </c>
      <c r="L167" s="259">
        <v>1.32</v>
      </c>
      <c r="M167" s="261" t="s">
        <v>739</v>
      </c>
      <c r="N167" s="264" t="s">
        <v>739</v>
      </c>
      <c r="O167" s="263" t="s">
        <v>739</v>
      </c>
      <c r="P167" s="259" t="s">
        <v>739</v>
      </c>
      <c r="Q167" s="260">
        <v>3</v>
      </c>
      <c r="R167" s="264">
        <v>76106.100000000006</v>
      </c>
      <c r="S167" s="263">
        <v>130160</v>
      </c>
      <c r="T167" s="259">
        <v>0.57999999999999996</v>
      </c>
      <c r="U167" s="261">
        <v>1</v>
      </c>
      <c r="V167" s="264">
        <v>8117.2</v>
      </c>
      <c r="W167" s="263">
        <v>8920</v>
      </c>
      <c r="X167" s="259">
        <v>0.91</v>
      </c>
      <c r="Y167" s="260"/>
      <c r="Z167" s="13"/>
      <c r="AA167" s="12"/>
      <c r="AB167" s="243"/>
    </row>
    <row r="168" spans="1:28" x14ac:dyDescent="0.25">
      <c r="A168" s="241"/>
      <c r="B168" s="11" t="s">
        <v>373</v>
      </c>
      <c r="C168" s="253" t="s">
        <v>374</v>
      </c>
      <c r="D168" s="346" t="s">
        <v>516</v>
      </c>
      <c r="E168" s="233">
        <v>2</v>
      </c>
      <c r="F168" s="13">
        <v>1195985.7</v>
      </c>
      <c r="G168" s="12">
        <v>366660</v>
      </c>
      <c r="H168" s="243">
        <v>3.26</v>
      </c>
      <c r="I168" s="260" t="s">
        <v>739</v>
      </c>
      <c r="J168" s="264" t="s">
        <v>739</v>
      </c>
      <c r="K168" s="263" t="s">
        <v>739</v>
      </c>
      <c r="L168" s="259" t="s">
        <v>739</v>
      </c>
      <c r="M168" s="261" t="s">
        <v>739</v>
      </c>
      <c r="N168" s="264" t="s">
        <v>739</v>
      </c>
      <c r="O168" s="263" t="s">
        <v>739</v>
      </c>
      <c r="P168" s="259" t="s">
        <v>739</v>
      </c>
      <c r="Q168" s="260">
        <v>1</v>
      </c>
      <c r="R168" s="264">
        <v>802119.5</v>
      </c>
      <c r="S168" s="263">
        <v>277550</v>
      </c>
      <c r="T168" s="259">
        <v>2.89</v>
      </c>
      <c r="U168" s="261">
        <v>1</v>
      </c>
      <c r="V168" s="264">
        <v>393866.2</v>
      </c>
      <c r="W168" s="263">
        <v>89110</v>
      </c>
      <c r="X168" s="259">
        <v>4.42</v>
      </c>
      <c r="Y168" s="260"/>
      <c r="Z168" s="13"/>
      <c r="AA168" s="12"/>
      <c r="AB168" s="243"/>
    </row>
    <row r="169" spans="1:28" x14ac:dyDescent="0.25">
      <c r="A169" s="241"/>
      <c r="B169" s="11" t="s">
        <v>375</v>
      </c>
      <c r="C169" s="253" t="s">
        <v>376</v>
      </c>
      <c r="D169" s="346" t="s">
        <v>516</v>
      </c>
      <c r="E169" s="233">
        <v>2</v>
      </c>
      <c r="F169" s="13">
        <v>17100</v>
      </c>
      <c r="G169" s="12">
        <v>930</v>
      </c>
      <c r="H169" s="243">
        <v>18.39</v>
      </c>
      <c r="I169" s="260" t="s">
        <v>739</v>
      </c>
      <c r="J169" s="264" t="s">
        <v>739</v>
      </c>
      <c r="K169" s="263" t="s">
        <v>739</v>
      </c>
      <c r="L169" s="259" t="s">
        <v>739</v>
      </c>
      <c r="M169" s="261" t="s">
        <v>739</v>
      </c>
      <c r="N169" s="264" t="s">
        <v>739</v>
      </c>
      <c r="O169" s="263" t="s">
        <v>739</v>
      </c>
      <c r="P169" s="259" t="s">
        <v>739</v>
      </c>
      <c r="Q169" s="260">
        <v>1</v>
      </c>
      <c r="R169" s="264">
        <v>4340</v>
      </c>
      <c r="S169" s="263">
        <v>350</v>
      </c>
      <c r="T169" s="259">
        <v>12.4</v>
      </c>
      <c r="U169" s="261">
        <v>1</v>
      </c>
      <c r="V169" s="264">
        <v>12760</v>
      </c>
      <c r="W169" s="263">
        <v>580</v>
      </c>
      <c r="X169" s="259">
        <v>22</v>
      </c>
      <c r="Y169" s="260"/>
      <c r="Z169" s="13"/>
      <c r="AA169" s="12"/>
      <c r="AB169" s="243"/>
    </row>
    <row r="170" spans="1:28" x14ac:dyDescent="0.25">
      <c r="A170" s="241"/>
      <c r="B170" s="11" t="s">
        <v>377</v>
      </c>
      <c r="C170" s="253" t="s">
        <v>378</v>
      </c>
      <c r="D170" s="346" t="s">
        <v>516</v>
      </c>
      <c r="E170" s="233">
        <v>6</v>
      </c>
      <c r="F170" s="13">
        <v>6103098.2000000002</v>
      </c>
      <c r="G170" s="12">
        <v>1642332</v>
      </c>
      <c r="H170" s="243">
        <v>3.72</v>
      </c>
      <c r="I170" s="260">
        <v>1</v>
      </c>
      <c r="J170" s="264">
        <v>378322</v>
      </c>
      <c r="K170" s="263">
        <v>108092</v>
      </c>
      <c r="L170" s="259">
        <v>3.5</v>
      </c>
      <c r="M170" s="261" t="s">
        <v>739</v>
      </c>
      <c r="N170" s="264" t="s">
        <v>739</v>
      </c>
      <c r="O170" s="263" t="s">
        <v>739</v>
      </c>
      <c r="P170" s="259" t="s">
        <v>739</v>
      </c>
      <c r="Q170" s="260">
        <v>2</v>
      </c>
      <c r="R170" s="264">
        <v>3309552</v>
      </c>
      <c r="S170" s="263">
        <v>1002380</v>
      </c>
      <c r="T170" s="259">
        <v>3.3</v>
      </c>
      <c r="U170" s="261">
        <v>3</v>
      </c>
      <c r="V170" s="264">
        <v>2415224.2000000002</v>
      </c>
      <c r="W170" s="263">
        <v>531860</v>
      </c>
      <c r="X170" s="259">
        <v>4.54</v>
      </c>
      <c r="Y170" s="260"/>
      <c r="Z170" s="13"/>
      <c r="AA170" s="12"/>
      <c r="AB170" s="243"/>
    </row>
    <row r="171" spans="1:28" x14ac:dyDescent="0.25">
      <c r="A171" s="241"/>
      <c r="B171" s="11" t="s">
        <v>380</v>
      </c>
      <c r="C171" s="253" t="s">
        <v>379</v>
      </c>
      <c r="D171" s="346" t="s">
        <v>516</v>
      </c>
      <c r="E171" s="233">
        <v>5</v>
      </c>
      <c r="F171" s="13">
        <v>129658.31</v>
      </c>
      <c r="G171" s="12">
        <v>8667</v>
      </c>
      <c r="H171" s="243">
        <v>14.96</v>
      </c>
      <c r="I171" s="260">
        <v>1</v>
      </c>
      <c r="J171" s="264">
        <v>9159.26</v>
      </c>
      <c r="K171" s="263">
        <v>682</v>
      </c>
      <c r="L171" s="259">
        <v>13.43</v>
      </c>
      <c r="M171" s="261" t="s">
        <v>739</v>
      </c>
      <c r="N171" s="264" t="s">
        <v>739</v>
      </c>
      <c r="O171" s="263" t="s">
        <v>739</v>
      </c>
      <c r="P171" s="259" t="s">
        <v>739</v>
      </c>
      <c r="Q171" s="260">
        <v>2</v>
      </c>
      <c r="R171" s="264">
        <v>69554.05</v>
      </c>
      <c r="S171" s="263">
        <v>4185</v>
      </c>
      <c r="T171" s="259">
        <v>16.62</v>
      </c>
      <c r="U171" s="261">
        <v>2</v>
      </c>
      <c r="V171" s="264">
        <v>50945</v>
      </c>
      <c r="W171" s="263">
        <v>3800</v>
      </c>
      <c r="X171" s="259">
        <v>13.41</v>
      </c>
      <c r="Y171" s="260"/>
      <c r="Z171" s="13"/>
      <c r="AA171" s="12"/>
      <c r="AB171" s="243"/>
    </row>
    <row r="172" spans="1:28" x14ac:dyDescent="0.25">
      <c r="A172" s="241"/>
      <c r="B172" s="11" t="s">
        <v>381</v>
      </c>
      <c r="C172" s="253" t="s">
        <v>382</v>
      </c>
      <c r="D172" s="346" t="s">
        <v>515</v>
      </c>
      <c r="E172" s="233">
        <v>1</v>
      </c>
      <c r="F172" s="13">
        <v>179226.5</v>
      </c>
      <c r="G172" s="12">
        <v>1550</v>
      </c>
      <c r="H172" s="243">
        <v>115.63</v>
      </c>
      <c r="I172" s="260" t="s">
        <v>739</v>
      </c>
      <c r="J172" s="264" t="s">
        <v>739</v>
      </c>
      <c r="K172" s="263" t="s">
        <v>739</v>
      </c>
      <c r="L172" s="259" t="s">
        <v>739</v>
      </c>
      <c r="M172" s="261" t="s">
        <v>739</v>
      </c>
      <c r="N172" s="264" t="s">
        <v>739</v>
      </c>
      <c r="O172" s="263" t="s">
        <v>739</v>
      </c>
      <c r="P172" s="259" t="s">
        <v>739</v>
      </c>
      <c r="Q172" s="260" t="s">
        <v>739</v>
      </c>
      <c r="R172" s="264" t="s">
        <v>739</v>
      </c>
      <c r="S172" s="263" t="s">
        <v>739</v>
      </c>
      <c r="T172" s="259" t="s">
        <v>739</v>
      </c>
      <c r="U172" s="261" t="s">
        <v>739</v>
      </c>
      <c r="V172" s="264" t="s">
        <v>739</v>
      </c>
      <c r="W172" s="263" t="s">
        <v>739</v>
      </c>
      <c r="X172" s="259" t="s">
        <v>739</v>
      </c>
      <c r="Y172" s="260"/>
      <c r="Z172" s="13"/>
      <c r="AA172" s="12"/>
      <c r="AB172" s="243"/>
    </row>
    <row r="173" spans="1:28" s="223" customFormat="1" x14ac:dyDescent="0.25">
      <c r="A173" s="268"/>
      <c r="B173" s="224" t="s">
        <v>383</v>
      </c>
      <c r="C173" s="267" t="s">
        <v>384</v>
      </c>
      <c r="D173" s="347" t="s">
        <v>515</v>
      </c>
      <c r="E173" s="266">
        <v>15</v>
      </c>
      <c r="F173" s="226">
        <v>43150516.399999999</v>
      </c>
      <c r="G173" s="225">
        <v>611090</v>
      </c>
      <c r="H173" s="306">
        <v>70.61</v>
      </c>
      <c r="I173" s="262">
        <v>5</v>
      </c>
      <c r="J173" s="269">
        <v>10533696.800000001</v>
      </c>
      <c r="K173" s="308">
        <v>173160</v>
      </c>
      <c r="L173" s="307">
        <v>60.83</v>
      </c>
      <c r="M173" s="272">
        <v>6</v>
      </c>
      <c r="N173" s="269">
        <v>16164277</v>
      </c>
      <c r="O173" s="308">
        <v>222600</v>
      </c>
      <c r="P173" s="307">
        <v>72.62</v>
      </c>
      <c r="Q173" s="262">
        <v>1</v>
      </c>
      <c r="R173" s="309">
        <v>1198560</v>
      </c>
      <c r="S173" s="308">
        <v>13200</v>
      </c>
      <c r="T173" s="307">
        <v>90.8</v>
      </c>
      <c r="U173" s="272">
        <v>3</v>
      </c>
      <c r="V173" s="269">
        <v>15253982.6</v>
      </c>
      <c r="W173" s="308">
        <v>202130</v>
      </c>
      <c r="X173" s="307">
        <v>75.47</v>
      </c>
      <c r="Y173" s="262"/>
      <c r="Z173" s="226"/>
      <c r="AA173" s="225"/>
      <c r="AB173" s="265"/>
    </row>
    <row r="174" spans="1:28" s="223" customFormat="1" x14ac:dyDescent="0.25">
      <c r="A174" s="268"/>
      <c r="B174" s="224" t="s">
        <v>30</v>
      </c>
      <c r="C174" s="267" t="s">
        <v>385</v>
      </c>
      <c r="D174" s="347" t="s">
        <v>515</v>
      </c>
      <c r="E174" s="266">
        <v>20</v>
      </c>
      <c r="F174" s="226">
        <v>58032163</v>
      </c>
      <c r="G174" s="225">
        <v>819580</v>
      </c>
      <c r="H174" s="306">
        <v>70.81</v>
      </c>
      <c r="I174" s="262">
        <v>3</v>
      </c>
      <c r="J174" s="269">
        <v>8078994</v>
      </c>
      <c r="K174" s="308">
        <v>127800</v>
      </c>
      <c r="L174" s="307">
        <v>63.22</v>
      </c>
      <c r="M174" s="272">
        <v>9</v>
      </c>
      <c r="N174" s="269">
        <v>21498827.100000001</v>
      </c>
      <c r="O174" s="308">
        <v>327170</v>
      </c>
      <c r="P174" s="307">
        <v>65.709999999999994</v>
      </c>
      <c r="Q174" s="262">
        <v>6</v>
      </c>
      <c r="R174" s="309">
        <v>25214114.699999999</v>
      </c>
      <c r="S174" s="308">
        <v>327750</v>
      </c>
      <c r="T174" s="307">
        <v>76.930000000000007</v>
      </c>
      <c r="U174" s="272">
        <v>2</v>
      </c>
      <c r="V174" s="269">
        <v>3240227.2</v>
      </c>
      <c r="W174" s="308">
        <v>36860</v>
      </c>
      <c r="X174" s="307">
        <v>87.91</v>
      </c>
      <c r="Y174" s="262"/>
      <c r="Z174" s="226"/>
      <c r="AA174" s="225"/>
      <c r="AB174" s="265"/>
    </row>
    <row r="175" spans="1:28" s="223" customFormat="1" x14ac:dyDescent="0.25">
      <c r="A175" s="268"/>
      <c r="B175" s="224" t="s">
        <v>103</v>
      </c>
      <c r="C175" s="267" t="s">
        <v>386</v>
      </c>
      <c r="D175" s="347" t="s">
        <v>515</v>
      </c>
      <c r="E175" s="266">
        <v>29</v>
      </c>
      <c r="F175" s="226">
        <v>81884161.300000012</v>
      </c>
      <c r="G175" s="225">
        <v>1178950</v>
      </c>
      <c r="H175" s="306">
        <v>69.459999999999994</v>
      </c>
      <c r="I175" s="262">
        <v>2</v>
      </c>
      <c r="J175" s="269">
        <v>7603195.5</v>
      </c>
      <c r="K175" s="308">
        <v>119150</v>
      </c>
      <c r="L175" s="307">
        <v>63.81</v>
      </c>
      <c r="M175" s="272">
        <v>5</v>
      </c>
      <c r="N175" s="269">
        <v>7786747.5</v>
      </c>
      <c r="O175" s="308">
        <v>116450</v>
      </c>
      <c r="P175" s="307">
        <v>66.87</v>
      </c>
      <c r="Q175" s="262">
        <v>12</v>
      </c>
      <c r="R175" s="309">
        <v>30638658.199999999</v>
      </c>
      <c r="S175" s="308">
        <v>449790</v>
      </c>
      <c r="T175" s="307">
        <v>68.12</v>
      </c>
      <c r="U175" s="272">
        <v>10</v>
      </c>
      <c r="V175" s="269">
        <v>35855560.100000001</v>
      </c>
      <c r="W175" s="308">
        <v>493560</v>
      </c>
      <c r="X175" s="307">
        <v>72.650000000000006</v>
      </c>
      <c r="Y175" s="262"/>
      <c r="Z175" s="226"/>
      <c r="AA175" s="225"/>
      <c r="AB175" s="265"/>
    </row>
    <row r="176" spans="1:28" s="223" customFormat="1" x14ac:dyDescent="0.25">
      <c r="A176" s="268"/>
      <c r="B176" s="224" t="s">
        <v>31</v>
      </c>
      <c r="C176" s="267" t="s">
        <v>387</v>
      </c>
      <c r="D176" s="347" t="s">
        <v>515</v>
      </c>
      <c r="E176" s="266">
        <v>10</v>
      </c>
      <c r="F176" s="226">
        <v>17606348.800000001</v>
      </c>
      <c r="G176" s="225">
        <v>250500</v>
      </c>
      <c r="H176" s="306">
        <v>70.28</v>
      </c>
      <c r="I176" s="262">
        <v>2</v>
      </c>
      <c r="J176" s="269">
        <v>3802024.8</v>
      </c>
      <c r="K176" s="308">
        <v>52640</v>
      </c>
      <c r="L176" s="307">
        <v>72.23</v>
      </c>
      <c r="M176" s="272">
        <v>3</v>
      </c>
      <c r="N176" s="269">
        <v>7541458</v>
      </c>
      <c r="O176" s="308">
        <v>110600</v>
      </c>
      <c r="P176" s="307">
        <v>68.19</v>
      </c>
      <c r="Q176" s="262">
        <v>3</v>
      </c>
      <c r="R176" s="309">
        <v>2623186</v>
      </c>
      <c r="S176" s="308">
        <v>34260</v>
      </c>
      <c r="T176" s="307">
        <v>76.569999999999993</v>
      </c>
      <c r="U176" s="272">
        <v>2</v>
      </c>
      <c r="V176" s="269">
        <v>3639680</v>
      </c>
      <c r="W176" s="308">
        <v>53000</v>
      </c>
      <c r="X176" s="307">
        <v>68.67</v>
      </c>
      <c r="Y176" s="262"/>
      <c r="Z176" s="226"/>
      <c r="AA176" s="225"/>
      <c r="AB176" s="265"/>
    </row>
    <row r="177" spans="1:28" s="223" customFormat="1" x14ac:dyDescent="0.25">
      <c r="A177" s="268"/>
      <c r="B177" s="224" t="s">
        <v>104</v>
      </c>
      <c r="C177" s="267" t="s">
        <v>388</v>
      </c>
      <c r="D177" s="347" t="s">
        <v>515</v>
      </c>
      <c r="E177" s="266">
        <v>10</v>
      </c>
      <c r="F177" s="226">
        <v>4900726.8</v>
      </c>
      <c r="G177" s="225">
        <v>62910</v>
      </c>
      <c r="H177" s="306">
        <v>77.900000000000006</v>
      </c>
      <c r="I177" s="262">
        <v>2</v>
      </c>
      <c r="J177" s="269">
        <v>865065</v>
      </c>
      <c r="K177" s="308">
        <v>10950</v>
      </c>
      <c r="L177" s="307">
        <v>79</v>
      </c>
      <c r="M177" s="272">
        <v>3</v>
      </c>
      <c r="N177" s="269">
        <v>540805.5</v>
      </c>
      <c r="O177" s="308">
        <v>7050</v>
      </c>
      <c r="P177" s="307">
        <v>76.709999999999994</v>
      </c>
      <c r="Q177" s="262">
        <v>2</v>
      </c>
      <c r="R177" s="309">
        <v>381047.3</v>
      </c>
      <c r="S177" s="308">
        <v>4210</v>
      </c>
      <c r="T177" s="307">
        <v>90.51</v>
      </c>
      <c r="U177" s="272">
        <v>3</v>
      </c>
      <c r="V177" s="269">
        <v>3113809</v>
      </c>
      <c r="W177" s="308">
        <v>40700</v>
      </c>
      <c r="X177" s="307">
        <v>76.510000000000005</v>
      </c>
      <c r="Y177" s="262"/>
      <c r="Z177" s="226"/>
      <c r="AA177" s="225"/>
      <c r="AB177" s="265"/>
    </row>
    <row r="178" spans="1:28" s="223" customFormat="1" x14ac:dyDescent="0.25">
      <c r="A178" s="268"/>
      <c r="B178" s="224" t="s">
        <v>389</v>
      </c>
      <c r="C178" s="267" t="s">
        <v>390</v>
      </c>
      <c r="D178" s="347" t="s">
        <v>515</v>
      </c>
      <c r="E178" s="266">
        <v>21</v>
      </c>
      <c r="F178" s="226">
        <v>25857945.399999999</v>
      </c>
      <c r="G178" s="225">
        <v>415210</v>
      </c>
      <c r="H178" s="306">
        <v>62.28</v>
      </c>
      <c r="I178" s="262">
        <v>4</v>
      </c>
      <c r="J178" s="269">
        <v>7356145</v>
      </c>
      <c r="K178" s="308">
        <v>138800</v>
      </c>
      <c r="L178" s="307">
        <v>53</v>
      </c>
      <c r="M178" s="272">
        <v>6</v>
      </c>
      <c r="N178" s="269">
        <v>7663080.5</v>
      </c>
      <c r="O178" s="308">
        <v>126800</v>
      </c>
      <c r="P178" s="307">
        <v>60.43</v>
      </c>
      <c r="Q178" s="262">
        <v>6</v>
      </c>
      <c r="R178" s="309">
        <v>6127465.5</v>
      </c>
      <c r="S178" s="308">
        <v>84730</v>
      </c>
      <c r="T178" s="307">
        <v>72.319999999999993</v>
      </c>
      <c r="U178" s="272">
        <v>4</v>
      </c>
      <c r="V178" s="269">
        <v>4686425.2</v>
      </c>
      <c r="W178" s="308">
        <v>64660</v>
      </c>
      <c r="X178" s="307">
        <v>72.48</v>
      </c>
      <c r="Y178" s="262"/>
      <c r="Z178" s="226"/>
      <c r="AA178" s="225"/>
      <c r="AB178" s="265"/>
    </row>
    <row r="179" spans="1:28" x14ac:dyDescent="0.25">
      <c r="A179" s="241"/>
      <c r="B179" s="11" t="s">
        <v>391</v>
      </c>
      <c r="C179" s="253" t="s">
        <v>392</v>
      </c>
      <c r="D179" s="346" t="s">
        <v>533</v>
      </c>
      <c r="E179" s="233">
        <v>2</v>
      </c>
      <c r="F179" s="13">
        <v>8405.67</v>
      </c>
      <c r="G179" s="12">
        <v>90</v>
      </c>
      <c r="H179" s="243">
        <v>93.4</v>
      </c>
      <c r="I179" s="260">
        <v>1</v>
      </c>
      <c r="J179" s="264">
        <v>306.67</v>
      </c>
      <c r="K179" s="263">
        <v>1</v>
      </c>
      <c r="L179" s="259">
        <v>306.67</v>
      </c>
      <c r="M179" s="261" t="s">
        <v>739</v>
      </c>
      <c r="N179" s="264" t="s">
        <v>739</v>
      </c>
      <c r="O179" s="263" t="s">
        <v>739</v>
      </c>
      <c r="P179" s="259" t="s">
        <v>739</v>
      </c>
      <c r="Q179" s="260">
        <v>1</v>
      </c>
      <c r="R179" s="264">
        <v>8099</v>
      </c>
      <c r="S179" s="263">
        <v>89</v>
      </c>
      <c r="T179" s="259">
        <v>91</v>
      </c>
      <c r="U179" s="261" t="s">
        <v>739</v>
      </c>
      <c r="V179" s="264" t="s">
        <v>739</v>
      </c>
      <c r="W179" s="263" t="s">
        <v>739</v>
      </c>
      <c r="X179" s="259" t="s">
        <v>739</v>
      </c>
      <c r="Y179" s="260"/>
      <c r="Z179" s="13"/>
      <c r="AA179" s="12"/>
      <c r="AB179" s="243"/>
    </row>
    <row r="180" spans="1:28" x14ac:dyDescent="0.25">
      <c r="A180" s="241"/>
      <c r="B180" s="11" t="s">
        <v>393</v>
      </c>
      <c r="C180" s="253" t="s">
        <v>394</v>
      </c>
      <c r="D180" s="346" t="s">
        <v>525</v>
      </c>
      <c r="E180" s="233">
        <v>1</v>
      </c>
      <c r="F180" s="13">
        <v>1306.6500000000001</v>
      </c>
      <c r="G180" s="12">
        <v>5</v>
      </c>
      <c r="H180" s="243">
        <v>261.33</v>
      </c>
      <c r="I180" s="260" t="s">
        <v>739</v>
      </c>
      <c r="J180" s="264" t="s">
        <v>739</v>
      </c>
      <c r="K180" s="263" t="s">
        <v>739</v>
      </c>
      <c r="L180" s="259" t="s">
        <v>739</v>
      </c>
      <c r="M180" s="261" t="s">
        <v>739</v>
      </c>
      <c r="N180" s="264" t="s">
        <v>739</v>
      </c>
      <c r="O180" s="263" t="s">
        <v>739</v>
      </c>
      <c r="P180" s="259" t="s">
        <v>739</v>
      </c>
      <c r="Q180" s="260">
        <v>1</v>
      </c>
      <c r="R180" s="264">
        <v>1306.6500000000001</v>
      </c>
      <c r="S180" s="263">
        <v>5</v>
      </c>
      <c r="T180" s="259">
        <v>261.33</v>
      </c>
      <c r="U180" s="261" t="s">
        <v>739</v>
      </c>
      <c r="V180" s="264" t="s">
        <v>739</v>
      </c>
      <c r="W180" s="263" t="s">
        <v>739</v>
      </c>
      <c r="X180" s="259" t="s">
        <v>739</v>
      </c>
      <c r="Y180" s="260"/>
      <c r="Z180" s="13"/>
      <c r="AA180" s="12"/>
      <c r="AB180" s="243"/>
    </row>
    <row r="181" spans="1:28" x14ac:dyDescent="0.25">
      <c r="A181" s="241"/>
      <c r="B181" s="11" t="s">
        <v>33</v>
      </c>
      <c r="C181" s="253" t="s">
        <v>32</v>
      </c>
      <c r="D181" s="346" t="s">
        <v>524</v>
      </c>
      <c r="E181" s="233">
        <v>17</v>
      </c>
      <c r="F181" s="13">
        <v>272803.95</v>
      </c>
      <c r="G181" s="12">
        <v>208</v>
      </c>
      <c r="H181" s="243">
        <v>1311.56</v>
      </c>
      <c r="I181" s="260">
        <v>2</v>
      </c>
      <c r="J181" s="264">
        <v>28868.62</v>
      </c>
      <c r="K181" s="263">
        <v>22</v>
      </c>
      <c r="L181" s="259">
        <v>1312.21</v>
      </c>
      <c r="M181" s="261">
        <v>3</v>
      </c>
      <c r="N181" s="264">
        <v>84026.85</v>
      </c>
      <c r="O181" s="263">
        <v>63</v>
      </c>
      <c r="P181" s="259">
        <v>1333.76</v>
      </c>
      <c r="Q181" s="260">
        <v>5</v>
      </c>
      <c r="R181" s="264">
        <v>82828.740000000005</v>
      </c>
      <c r="S181" s="263">
        <v>64</v>
      </c>
      <c r="T181" s="259">
        <v>1294.2</v>
      </c>
      <c r="U181" s="261">
        <v>7</v>
      </c>
      <c r="V181" s="264">
        <v>77079.740000000005</v>
      </c>
      <c r="W181" s="263">
        <v>59</v>
      </c>
      <c r="X181" s="259">
        <v>1306.44</v>
      </c>
      <c r="Y181" s="260"/>
      <c r="Z181" s="13"/>
      <c r="AA181" s="12"/>
      <c r="AB181" s="243"/>
    </row>
    <row r="182" spans="1:28" x14ac:dyDescent="0.25">
      <c r="A182" s="241"/>
      <c r="B182" s="11" t="s">
        <v>36</v>
      </c>
      <c r="C182" s="253" t="s">
        <v>35</v>
      </c>
      <c r="D182" s="346" t="s">
        <v>516</v>
      </c>
      <c r="E182" s="233">
        <v>27</v>
      </c>
      <c r="F182" s="13">
        <v>73731.350000000006</v>
      </c>
      <c r="G182" s="12">
        <v>284.63000000000005</v>
      </c>
      <c r="H182" s="243">
        <v>259.04000000000002</v>
      </c>
      <c r="I182" s="260">
        <v>3</v>
      </c>
      <c r="J182" s="264">
        <v>10584.94</v>
      </c>
      <c r="K182" s="263">
        <v>52.16</v>
      </c>
      <c r="L182" s="259">
        <v>202.93</v>
      </c>
      <c r="M182" s="261">
        <v>6</v>
      </c>
      <c r="N182" s="264">
        <v>7390.3899999999994</v>
      </c>
      <c r="O182" s="263">
        <v>30.57</v>
      </c>
      <c r="P182" s="259">
        <v>241.75</v>
      </c>
      <c r="Q182" s="260">
        <v>9</v>
      </c>
      <c r="R182" s="264">
        <v>37297.39</v>
      </c>
      <c r="S182" s="263">
        <v>137.07999999999998</v>
      </c>
      <c r="T182" s="259">
        <v>272.08</v>
      </c>
      <c r="U182" s="261">
        <v>9</v>
      </c>
      <c r="V182" s="264">
        <v>18458.63</v>
      </c>
      <c r="W182" s="263">
        <v>64.819999999999993</v>
      </c>
      <c r="X182" s="259">
        <v>284.77</v>
      </c>
      <c r="Y182" s="260"/>
      <c r="Z182" s="13"/>
      <c r="AA182" s="12"/>
      <c r="AB182" s="243"/>
    </row>
    <row r="183" spans="1:28" x14ac:dyDescent="0.25">
      <c r="A183" s="241"/>
      <c r="B183" s="11" t="s">
        <v>38</v>
      </c>
      <c r="C183" s="253" t="s">
        <v>37</v>
      </c>
      <c r="D183" s="346" t="s">
        <v>516</v>
      </c>
      <c r="E183" s="233">
        <v>17</v>
      </c>
      <c r="F183" s="13">
        <v>184994.38999999998</v>
      </c>
      <c r="G183" s="12">
        <v>524.79000000000008</v>
      </c>
      <c r="H183" s="243">
        <v>352.51</v>
      </c>
      <c r="I183" s="260">
        <v>2</v>
      </c>
      <c r="J183" s="264">
        <v>7899.46</v>
      </c>
      <c r="K183" s="263">
        <v>24.88</v>
      </c>
      <c r="L183" s="259">
        <v>317.5</v>
      </c>
      <c r="M183" s="261">
        <v>3</v>
      </c>
      <c r="N183" s="264">
        <v>64043.03</v>
      </c>
      <c r="O183" s="263">
        <v>176.6</v>
      </c>
      <c r="P183" s="259">
        <v>362.64</v>
      </c>
      <c r="Q183" s="260">
        <v>6</v>
      </c>
      <c r="R183" s="264">
        <v>56325.880000000005</v>
      </c>
      <c r="S183" s="263">
        <v>163.47999999999999</v>
      </c>
      <c r="T183" s="259">
        <v>344.54</v>
      </c>
      <c r="U183" s="261">
        <v>6</v>
      </c>
      <c r="V183" s="264">
        <v>56726.02</v>
      </c>
      <c r="W183" s="263">
        <v>159.82999999999998</v>
      </c>
      <c r="X183" s="259">
        <v>354.91</v>
      </c>
      <c r="Y183" s="260"/>
      <c r="Z183" s="13"/>
      <c r="AA183" s="12"/>
      <c r="AB183" s="243"/>
    </row>
    <row r="184" spans="1:28" x14ac:dyDescent="0.25">
      <c r="A184" s="241"/>
      <c r="B184" s="11" t="s">
        <v>40</v>
      </c>
      <c r="C184" s="253" t="s">
        <v>39</v>
      </c>
      <c r="D184" s="346" t="s">
        <v>516</v>
      </c>
      <c r="E184" s="233">
        <v>41</v>
      </c>
      <c r="F184" s="13">
        <v>122863.69</v>
      </c>
      <c r="G184" s="12">
        <v>536.7600000000001</v>
      </c>
      <c r="H184" s="243">
        <v>228.9</v>
      </c>
      <c r="I184" s="260">
        <v>5</v>
      </c>
      <c r="J184" s="264">
        <v>17470.38</v>
      </c>
      <c r="K184" s="263">
        <v>82.99</v>
      </c>
      <c r="L184" s="259">
        <v>210.51</v>
      </c>
      <c r="M184" s="261">
        <v>15</v>
      </c>
      <c r="N184" s="264">
        <v>26400.939999999995</v>
      </c>
      <c r="O184" s="263">
        <v>127.2</v>
      </c>
      <c r="P184" s="259">
        <v>207.55</v>
      </c>
      <c r="Q184" s="260">
        <v>9</v>
      </c>
      <c r="R184" s="264">
        <v>41782.479999999996</v>
      </c>
      <c r="S184" s="263">
        <v>183.66</v>
      </c>
      <c r="T184" s="259">
        <v>227.5</v>
      </c>
      <c r="U184" s="261">
        <v>12</v>
      </c>
      <c r="V184" s="264">
        <v>37209.889999999992</v>
      </c>
      <c r="W184" s="263">
        <v>142.91000000000003</v>
      </c>
      <c r="X184" s="259">
        <v>260.37</v>
      </c>
      <c r="Y184" s="260"/>
      <c r="Z184" s="13"/>
      <c r="AA184" s="12"/>
      <c r="AB184" s="243"/>
    </row>
    <row r="185" spans="1:28" x14ac:dyDescent="0.25">
      <c r="A185" s="241"/>
      <c r="B185" s="11" t="s">
        <v>41</v>
      </c>
      <c r="C185" s="253" t="s">
        <v>395</v>
      </c>
      <c r="D185" s="346" t="s">
        <v>516</v>
      </c>
      <c r="E185" s="233">
        <v>39</v>
      </c>
      <c r="F185" s="13">
        <v>161404.07999999996</v>
      </c>
      <c r="G185" s="12">
        <v>569.91</v>
      </c>
      <c r="H185" s="243">
        <v>283.20999999999998</v>
      </c>
      <c r="I185" s="260">
        <v>3</v>
      </c>
      <c r="J185" s="264">
        <v>27314.42</v>
      </c>
      <c r="K185" s="263">
        <v>105.09</v>
      </c>
      <c r="L185" s="259">
        <v>259.91000000000003</v>
      </c>
      <c r="M185" s="261">
        <v>12</v>
      </c>
      <c r="N185" s="264">
        <v>25592.420000000002</v>
      </c>
      <c r="O185" s="263">
        <v>90.67</v>
      </c>
      <c r="P185" s="259">
        <v>282.26</v>
      </c>
      <c r="Q185" s="260">
        <v>11</v>
      </c>
      <c r="R185" s="264">
        <v>55407.080000000016</v>
      </c>
      <c r="S185" s="263">
        <v>185.04000000000002</v>
      </c>
      <c r="T185" s="259">
        <v>299.43</v>
      </c>
      <c r="U185" s="261">
        <v>13</v>
      </c>
      <c r="V185" s="264">
        <v>53090.16</v>
      </c>
      <c r="W185" s="263">
        <v>189.10999999999999</v>
      </c>
      <c r="X185" s="259">
        <v>280.74</v>
      </c>
      <c r="Y185" s="260"/>
      <c r="Z185" s="13"/>
      <c r="AA185" s="12"/>
      <c r="AB185" s="243"/>
    </row>
    <row r="186" spans="1:28" x14ac:dyDescent="0.25">
      <c r="A186" s="241"/>
      <c r="B186" s="11" t="s">
        <v>43</v>
      </c>
      <c r="C186" s="253" t="s">
        <v>42</v>
      </c>
      <c r="D186" s="346" t="s">
        <v>525</v>
      </c>
      <c r="E186" s="233">
        <v>46</v>
      </c>
      <c r="F186" s="13">
        <v>321606.12999999995</v>
      </c>
      <c r="G186" s="12">
        <v>1812</v>
      </c>
      <c r="H186" s="243">
        <v>177.49</v>
      </c>
      <c r="I186" s="260">
        <v>6</v>
      </c>
      <c r="J186" s="264">
        <v>72520.59</v>
      </c>
      <c r="K186" s="263">
        <v>314</v>
      </c>
      <c r="L186" s="259">
        <v>230.96</v>
      </c>
      <c r="M186" s="261">
        <v>14</v>
      </c>
      <c r="N186" s="264">
        <v>72946.51999999999</v>
      </c>
      <c r="O186" s="263">
        <v>357</v>
      </c>
      <c r="P186" s="259">
        <v>204.33</v>
      </c>
      <c r="Q186" s="260">
        <v>12</v>
      </c>
      <c r="R186" s="264">
        <v>112456.07</v>
      </c>
      <c r="S186" s="263">
        <v>662</v>
      </c>
      <c r="T186" s="259">
        <v>169.87</v>
      </c>
      <c r="U186" s="261">
        <v>14</v>
      </c>
      <c r="V186" s="264">
        <v>63682.95</v>
      </c>
      <c r="W186" s="263">
        <v>479</v>
      </c>
      <c r="X186" s="259">
        <v>132.94999999999999</v>
      </c>
      <c r="Y186" s="260"/>
      <c r="Z186" s="13"/>
      <c r="AA186" s="12"/>
      <c r="AB186" s="243"/>
    </row>
    <row r="187" spans="1:28" x14ac:dyDescent="0.25">
      <c r="A187" s="241"/>
      <c r="B187" s="11" t="s">
        <v>45</v>
      </c>
      <c r="C187" s="253" t="s">
        <v>44</v>
      </c>
      <c r="D187" s="346" t="s">
        <v>525</v>
      </c>
      <c r="E187" s="233">
        <v>35</v>
      </c>
      <c r="F187" s="13">
        <v>92744.599999999991</v>
      </c>
      <c r="G187" s="12">
        <v>243</v>
      </c>
      <c r="H187" s="243">
        <v>381.67</v>
      </c>
      <c r="I187" s="260">
        <v>6</v>
      </c>
      <c r="J187" s="264">
        <v>16465.82</v>
      </c>
      <c r="K187" s="263">
        <v>31</v>
      </c>
      <c r="L187" s="259">
        <v>531.16</v>
      </c>
      <c r="M187" s="261">
        <v>9</v>
      </c>
      <c r="N187" s="264">
        <v>21029.989999999998</v>
      </c>
      <c r="O187" s="263">
        <v>49</v>
      </c>
      <c r="P187" s="259">
        <v>429.18</v>
      </c>
      <c r="Q187" s="260">
        <v>11</v>
      </c>
      <c r="R187" s="264">
        <v>40858.42</v>
      </c>
      <c r="S187" s="263">
        <v>112</v>
      </c>
      <c r="T187" s="259">
        <v>364.81</v>
      </c>
      <c r="U187" s="261">
        <v>9</v>
      </c>
      <c r="V187" s="264">
        <v>14390.37</v>
      </c>
      <c r="W187" s="263">
        <v>51</v>
      </c>
      <c r="X187" s="259">
        <v>282.16000000000003</v>
      </c>
      <c r="Y187" s="260"/>
      <c r="Z187" s="13"/>
      <c r="AA187" s="12"/>
      <c r="AB187" s="243"/>
    </row>
    <row r="188" spans="1:28" x14ac:dyDescent="0.25">
      <c r="A188" s="241"/>
      <c r="B188" s="11" t="s">
        <v>396</v>
      </c>
      <c r="C188" s="253" t="s">
        <v>397</v>
      </c>
      <c r="D188" s="346" t="s">
        <v>524</v>
      </c>
      <c r="E188" s="233">
        <v>7</v>
      </c>
      <c r="F188" s="13">
        <v>34445.97</v>
      </c>
      <c r="G188" s="12">
        <v>34</v>
      </c>
      <c r="H188" s="243">
        <v>1013.12</v>
      </c>
      <c r="I188" s="260">
        <v>1</v>
      </c>
      <c r="J188" s="264">
        <v>2112</v>
      </c>
      <c r="K188" s="263">
        <v>3</v>
      </c>
      <c r="L188" s="259">
        <v>704</v>
      </c>
      <c r="M188" s="261" t="s">
        <v>739</v>
      </c>
      <c r="N188" s="264" t="s">
        <v>739</v>
      </c>
      <c r="O188" s="263" t="s">
        <v>739</v>
      </c>
      <c r="P188" s="259" t="s">
        <v>739</v>
      </c>
      <c r="Q188" s="260">
        <v>5</v>
      </c>
      <c r="R188" s="264">
        <v>28339.29</v>
      </c>
      <c r="S188" s="263">
        <v>27</v>
      </c>
      <c r="T188" s="259">
        <v>1049.5999999999999</v>
      </c>
      <c r="U188" s="261">
        <v>1</v>
      </c>
      <c r="V188" s="264">
        <v>3994.68</v>
      </c>
      <c r="W188" s="263">
        <v>4</v>
      </c>
      <c r="X188" s="259">
        <v>998.67</v>
      </c>
      <c r="Y188" s="260"/>
      <c r="Z188" s="13"/>
      <c r="AA188" s="12"/>
      <c r="AB188" s="243"/>
    </row>
    <row r="189" spans="1:28" x14ac:dyDescent="0.25">
      <c r="A189" s="241"/>
      <c r="B189" s="11" t="s">
        <v>47</v>
      </c>
      <c r="C189" s="253" t="s">
        <v>46</v>
      </c>
      <c r="D189" s="346" t="s">
        <v>525</v>
      </c>
      <c r="E189" s="233">
        <v>48</v>
      </c>
      <c r="F189" s="13">
        <v>229290.51000000004</v>
      </c>
      <c r="G189" s="12">
        <v>2831</v>
      </c>
      <c r="H189" s="243">
        <v>80.989999999999995</v>
      </c>
      <c r="I189" s="260">
        <v>6</v>
      </c>
      <c r="J189" s="264">
        <v>28993.27</v>
      </c>
      <c r="K189" s="263">
        <v>391</v>
      </c>
      <c r="L189" s="259">
        <v>74.150000000000006</v>
      </c>
      <c r="M189" s="261">
        <v>15</v>
      </c>
      <c r="N189" s="264">
        <v>57803.270000000004</v>
      </c>
      <c r="O189" s="263">
        <v>574</v>
      </c>
      <c r="P189" s="259">
        <v>100.7</v>
      </c>
      <c r="Q189" s="260">
        <v>13</v>
      </c>
      <c r="R189" s="264">
        <v>71156.55</v>
      </c>
      <c r="S189" s="263">
        <v>980</v>
      </c>
      <c r="T189" s="259">
        <v>72.61</v>
      </c>
      <c r="U189" s="261">
        <v>14</v>
      </c>
      <c r="V189" s="264">
        <v>71337.420000000013</v>
      </c>
      <c r="W189" s="263">
        <v>886</v>
      </c>
      <c r="X189" s="259">
        <v>80.52</v>
      </c>
      <c r="Y189" s="260"/>
      <c r="Z189" s="13"/>
      <c r="AA189" s="12"/>
      <c r="AB189" s="243"/>
    </row>
    <row r="190" spans="1:28" x14ac:dyDescent="0.25">
      <c r="A190" s="241"/>
      <c r="B190" s="11" t="s">
        <v>49</v>
      </c>
      <c r="C190" s="253" t="s">
        <v>48</v>
      </c>
      <c r="D190" s="346" t="s">
        <v>525</v>
      </c>
      <c r="E190" s="233">
        <v>33</v>
      </c>
      <c r="F190" s="13">
        <v>69932.86</v>
      </c>
      <c r="G190" s="12">
        <v>220</v>
      </c>
      <c r="H190" s="243">
        <v>317.88</v>
      </c>
      <c r="I190" s="260">
        <v>5</v>
      </c>
      <c r="J190" s="264">
        <v>14416.96</v>
      </c>
      <c r="K190" s="263">
        <v>45</v>
      </c>
      <c r="L190" s="259">
        <v>320.38</v>
      </c>
      <c r="M190" s="261">
        <v>8</v>
      </c>
      <c r="N190" s="264">
        <v>11649.82</v>
      </c>
      <c r="O190" s="263">
        <v>32</v>
      </c>
      <c r="P190" s="259">
        <v>364.06</v>
      </c>
      <c r="Q190" s="260">
        <v>10</v>
      </c>
      <c r="R190" s="264">
        <v>33164.409999999996</v>
      </c>
      <c r="S190" s="263">
        <v>99</v>
      </c>
      <c r="T190" s="259">
        <v>334.99</v>
      </c>
      <c r="U190" s="261">
        <v>10</v>
      </c>
      <c r="V190" s="264">
        <v>10701.67</v>
      </c>
      <c r="W190" s="263">
        <v>44</v>
      </c>
      <c r="X190" s="259">
        <v>243.22</v>
      </c>
      <c r="Y190" s="260"/>
      <c r="Z190" s="13"/>
      <c r="AA190" s="12"/>
      <c r="AB190" s="243"/>
    </row>
    <row r="191" spans="1:28" x14ac:dyDescent="0.25">
      <c r="A191" s="241"/>
      <c r="B191" s="11" t="s">
        <v>51</v>
      </c>
      <c r="C191" s="253" t="s">
        <v>50</v>
      </c>
      <c r="D191" s="346" t="s">
        <v>525</v>
      </c>
      <c r="E191" s="233">
        <v>17</v>
      </c>
      <c r="F191" s="13">
        <v>64549.339999999989</v>
      </c>
      <c r="G191" s="12">
        <v>102</v>
      </c>
      <c r="H191" s="243">
        <v>632.84</v>
      </c>
      <c r="I191" s="260">
        <v>1</v>
      </c>
      <c r="J191" s="264">
        <v>2505.3200000000002</v>
      </c>
      <c r="K191" s="263">
        <v>4</v>
      </c>
      <c r="L191" s="259">
        <v>626.33000000000004</v>
      </c>
      <c r="M191" s="261">
        <v>4</v>
      </c>
      <c r="N191" s="264">
        <v>23454.239999999998</v>
      </c>
      <c r="O191" s="263">
        <v>32</v>
      </c>
      <c r="P191" s="259">
        <v>732.95</v>
      </c>
      <c r="Q191" s="260">
        <v>6</v>
      </c>
      <c r="R191" s="264">
        <v>25442.59</v>
      </c>
      <c r="S191" s="263">
        <v>39</v>
      </c>
      <c r="T191" s="259">
        <v>652.37</v>
      </c>
      <c r="U191" s="261">
        <v>6</v>
      </c>
      <c r="V191" s="264">
        <v>13147.19</v>
      </c>
      <c r="W191" s="263">
        <v>27</v>
      </c>
      <c r="X191" s="259">
        <v>486.93</v>
      </c>
      <c r="Y191" s="260"/>
      <c r="Z191" s="13"/>
      <c r="AA191" s="12"/>
      <c r="AB191" s="243"/>
    </row>
    <row r="192" spans="1:28" x14ac:dyDescent="0.25">
      <c r="A192" s="241"/>
      <c r="B192" s="11" t="s">
        <v>398</v>
      </c>
      <c r="C192" s="253" t="s">
        <v>399</v>
      </c>
      <c r="D192" s="346" t="s">
        <v>528</v>
      </c>
      <c r="E192" s="233">
        <v>6</v>
      </c>
      <c r="F192" s="13">
        <v>18218.129999999997</v>
      </c>
      <c r="G192" s="12">
        <v>37</v>
      </c>
      <c r="H192" s="243">
        <v>492.38</v>
      </c>
      <c r="I192" s="260">
        <v>1</v>
      </c>
      <c r="J192" s="264">
        <v>1565.01</v>
      </c>
      <c r="K192" s="263">
        <v>3</v>
      </c>
      <c r="L192" s="259">
        <v>521.66999999999996</v>
      </c>
      <c r="M192" s="261" t="s">
        <v>739</v>
      </c>
      <c r="N192" s="264" t="s">
        <v>739</v>
      </c>
      <c r="O192" s="263" t="s">
        <v>739</v>
      </c>
      <c r="P192" s="259" t="s">
        <v>739</v>
      </c>
      <c r="Q192" s="260">
        <v>4</v>
      </c>
      <c r="R192" s="264">
        <v>13767.8</v>
      </c>
      <c r="S192" s="263">
        <v>30</v>
      </c>
      <c r="T192" s="259">
        <v>458.93</v>
      </c>
      <c r="U192" s="261">
        <v>1</v>
      </c>
      <c r="V192" s="264">
        <v>2885.32</v>
      </c>
      <c r="W192" s="263">
        <v>4</v>
      </c>
      <c r="X192" s="259">
        <v>721.33</v>
      </c>
      <c r="Y192" s="260"/>
      <c r="Z192" s="13"/>
      <c r="AA192" s="12"/>
      <c r="AB192" s="243"/>
    </row>
    <row r="193" spans="1:28" ht="14.25" customHeight="1" x14ac:dyDescent="0.25">
      <c r="A193" s="241"/>
      <c r="B193" s="9" t="s">
        <v>400</v>
      </c>
      <c r="C193" s="253" t="s">
        <v>401</v>
      </c>
      <c r="D193" s="348" t="s">
        <v>528</v>
      </c>
      <c r="E193" s="234">
        <v>13</v>
      </c>
      <c r="F193" s="9">
        <v>28934.799999999999</v>
      </c>
      <c r="G193" s="10">
        <v>90</v>
      </c>
      <c r="H193" s="244">
        <v>321.5</v>
      </c>
      <c r="I193" s="260">
        <v>3</v>
      </c>
      <c r="J193" s="264">
        <v>8381.4</v>
      </c>
      <c r="K193" s="263">
        <v>20</v>
      </c>
      <c r="L193" s="259">
        <v>419.07</v>
      </c>
      <c r="M193" s="261">
        <v>2</v>
      </c>
      <c r="N193" s="264">
        <v>5248.04</v>
      </c>
      <c r="O193" s="263">
        <v>20</v>
      </c>
      <c r="P193" s="259">
        <v>262.39999999999998</v>
      </c>
      <c r="Q193" s="260">
        <v>3</v>
      </c>
      <c r="R193" s="264">
        <v>7496.74</v>
      </c>
      <c r="S193" s="263">
        <v>26</v>
      </c>
      <c r="T193" s="259">
        <v>288.33999999999997</v>
      </c>
      <c r="U193" s="261">
        <v>5</v>
      </c>
      <c r="V193" s="264">
        <v>7808.62</v>
      </c>
      <c r="W193" s="263">
        <v>24</v>
      </c>
      <c r="X193" s="259">
        <v>325.36</v>
      </c>
      <c r="Y193" s="260"/>
      <c r="Z193" s="9"/>
      <c r="AA193" s="10"/>
      <c r="AB193" s="244"/>
    </row>
    <row r="194" spans="1:28" x14ac:dyDescent="0.25">
      <c r="A194" s="241"/>
      <c r="B194" s="11" t="s">
        <v>402</v>
      </c>
      <c r="C194" s="253" t="s">
        <v>403</v>
      </c>
      <c r="D194" s="346" t="s">
        <v>526</v>
      </c>
      <c r="E194" s="233">
        <v>8</v>
      </c>
      <c r="F194" s="13">
        <v>29579.030000000002</v>
      </c>
      <c r="G194" s="12">
        <v>25</v>
      </c>
      <c r="H194" s="243">
        <v>1183.1600000000001</v>
      </c>
      <c r="I194" s="260">
        <v>3</v>
      </c>
      <c r="J194" s="264">
        <v>10355.02</v>
      </c>
      <c r="K194" s="263">
        <v>9</v>
      </c>
      <c r="L194" s="259">
        <v>1150.56</v>
      </c>
      <c r="M194" s="261">
        <v>1</v>
      </c>
      <c r="N194" s="264">
        <v>9000</v>
      </c>
      <c r="O194" s="263">
        <v>6</v>
      </c>
      <c r="P194" s="259">
        <v>1500</v>
      </c>
      <c r="Q194" s="260">
        <v>1</v>
      </c>
      <c r="R194" s="264">
        <v>1600</v>
      </c>
      <c r="S194" s="263">
        <v>2</v>
      </c>
      <c r="T194" s="259">
        <v>800</v>
      </c>
      <c r="U194" s="261">
        <v>3</v>
      </c>
      <c r="V194" s="264">
        <v>8624.01</v>
      </c>
      <c r="W194" s="263">
        <v>8</v>
      </c>
      <c r="X194" s="259">
        <v>1078</v>
      </c>
      <c r="Y194" s="260"/>
      <c r="Z194" s="13"/>
      <c r="AA194" s="12"/>
      <c r="AB194" s="243"/>
    </row>
    <row r="195" spans="1:28" x14ac:dyDescent="0.25">
      <c r="A195" s="241"/>
      <c r="B195" s="11" t="s">
        <v>404</v>
      </c>
      <c r="C195" s="253" t="s">
        <v>405</v>
      </c>
      <c r="D195" s="346" t="s">
        <v>526</v>
      </c>
      <c r="E195" s="233">
        <v>13</v>
      </c>
      <c r="F195" s="13">
        <v>35926.729999999996</v>
      </c>
      <c r="G195" s="12">
        <v>282</v>
      </c>
      <c r="H195" s="243">
        <v>127.4</v>
      </c>
      <c r="I195" s="260">
        <v>2</v>
      </c>
      <c r="J195" s="264">
        <v>7606.8</v>
      </c>
      <c r="K195" s="263">
        <v>50</v>
      </c>
      <c r="L195" s="259">
        <v>152.13999999999999</v>
      </c>
      <c r="M195" s="261">
        <v>1</v>
      </c>
      <c r="N195" s="264">
        <v>4439.88</v>
      </c>
      <c r="O195" s="263">
        <v>36</v>
      </c>
      <c r="P195" s="259">
        <v>123.33</v>
      </c>
      <c r="Q195" s="260">
        <v>5</v>
      </c>
      <c r="R195" s="264">
        <v>11416.64</v>
      </c>
      <c r="S195" s="263">
        <v>92</v>
      </c>
      <c r="T195" s="259">
        <v>124.09</v>
      </c>
      <c r="U195" s="261">
        <v>4</v>
      </c>
      <c r="V195" s="264">
        <v>12196.22</v>
      </c>
      <c r="W195" s="263">
        <v>103</v>
      </c>
      <c r="X195" s="259">
        <v>118.41</v>
      </c>
      <c r="Y195" s="260"/>
      <c r="Z195" s="13"/>
      <c r="AA195" s="12"/>
      <c r="AB195" s="243"/>
    </row>
    <row r="196" spans="1:28" x14ac:dyDescent="0.25">
      <c r="A196" s="241"/>
      <c r="B196" s="11" t="s">
        <v>406</v>
      </c>
      <c r="C196" s="253" t="s">
        <v>407</v>
      </c>
      <c r="D196" s="346" t="s">
        <v>526</v>
      </c>
      <c r="E196" s="233">
        <v>14</v>
      </c>
      <c r="F196" s="13">
        <v>24249.35</v>
      </c>
      <c r="G196" s="12">
        <v>163</v>
      </c>
      <c r="H196" s="243">
        <v>148.77000000000001</v>
      </c>
      <c r="I196" s="260">
        <v>2</v>
      </c>
      <c r="J196" s="264">
        <v>2063.3000000000002</v>
      </c>
      <c r="K196" s="263">
        <v>14</v>
      </c>
      <c r="L196" s="259">
        <v>147.38</v>
      </c>
      <c r="M196" s="261">
        <v>3</v>
      </c>
      <c r="N196" s="264">
        <v>5495.99</v>
      </c>
      <c r="O196" s="263">
        <v>35</v>
      </c>
      <c r="P196" s="259">
        <v>157.03</v>
      </c>
      <c r="Q196" s="260">
        <v>5</v>
      </c>
      <c r="R196" s="264">
        <v>10801.7</v>
      </c>
      <c r="S196" s="263">
        <v>73</v>
      </c>
      <c r="T196" s="259">
        <v>147.97</v>
      </c>
      <c r="U196" s="261">
        <v>4</v>
      </c>
      <c r="V196" s="264">
        <v>5888.36</v>
      </c>
      <c r="W196" s="263">
        <v>41</v>
      </c>
      <c r="X196" s="259">
        <v>143.62</v>
      </c>
      <c r="Y196" s="260"/>
      <c r="Z196" s="13"/>
      <c r="AA196" s="12"/>
      <c r="AB196" s="243"/>
    </row>
    <row r="197" spans="1:28" x14ac:dyDescent="0.25">
      <c r="A197" s="241"/>
      <c r="B197" s="11" t="s">
        <v>408</v>
      </c>
      <c r="C197" s="253" t="s">
        <v>409</v>
      </c>
      <c r="D197" s="346" t="s">
        <v>526</v>
      </c>
      <c r="E197" s="233">
        <v>5</v>
      </c>
      <c r="F197" s="13">
        <v>1760.4399999999998</v>
      </c>
      <c r="G197" s="12">
        <v>9</v>
      </c>
      <c r="H197" s="243">
        <v>195.6</v>
      </c>
      <c r="I197" s="260">
        <v>1</v>
      </c>
      <c r="J197" s="264">
        <v>216.67</v>
      </c>
      <c r="K197" s="263">
        <v>1</v>
      </c>
      <c r="L197" s="259">
        <v>216.67</v>
      </c>
      <c r="M197" s="261">
        <v>1</v>
      </c>
      <c r="N197" s="264">
        <v>175.44</v>
      </c>
      <c r="O197" s="263">
        <v>1</v>
      </c>
      <c r="P197" s="259">
        <v>175.44</v>
      </c>
      <c r="Q197" s="260">
        <v>3</v>
      </c>
      <c r="R197" s="264">
        <v>1368.33</v>
      </c>
      <c r="S197" s="263">
        <v>7</v>
      </c>
      <c r="T197" s="259">
        <v>195.48</v>
      </c>
      <c r="U197" s="261" t="s">
        <v>739</v>
      </c>
      <c r="V197" s="264" t="s">
        <v>739</v>
      </c>
      <c r="W197" s="263" t="s">
        <v>739</v>
      </c>
      <c r="X197" s="259" t="s">
        <v>739</v>
      </c>
      <c r="Y197" s="260"/>
      <c r="Z197" s="13"/>
      <c r="AA197" s="12"/>
      <c r="AB197" s="243"/>
    </row>
    <row r="198" spans="1:28" x14ac:dyDescent="0.25">
      <c r="A198" s="241"/>
      <c r="B198" s="11" t="s">
        <v>410</v>
      </c>
      <c r="C198" s="253" t="s">
        <v>411</v>
      </c>
      <c r="D198" s="346" t="s">
        <v>526</v>
      </c>
      <c r="E198" s="233">
        <v>2</v>
      </c>
      <c r="F198" s="13">
        <v>1033.48</v>
      </c>
      <c r="G198" s="12">
        <v>7</v>
      </c>
      <c r="H198" s="243">
        <v>147.63999999999999</v>
      </c>
      <c r="I198" s="260">
        <v>1</v>
      </c>
      <c r="J198" s="264">
        <v>506.68</v>
      </c>
      <c r="K198" s="263">
        <v>4</v>
      </c>
      <c r="L198" s="259">
        <v>126.67</v>
      </c>
      <c r="M198" s="261" t="s">
        <v>739</v>
      </c>
      <c r="N198" s="264" t="s">
        <v>739</v>
      </c>
      <c r="O198" s="263" t="s">
        <v>739</v>
      </c>
      <c r="P198" s="259" t="s">
        <v>739</v>
      </c>
      <c r="Q198" s="260" t="s">
        <v>739</v>
      </c>
      <c r="R198" s="264" t="s">
        <v>739</v>
      </c>
      <c r="S198" s="263" t="s">
        <v>739</v>
      </c>
      <c r="T198" s="259" t="s">
        <v>739</v>
      </c>
      <c r="U198" s="261">
        <v>1</v>
      </c>
      <c r="V198" s="264">
        <v>526.79999999999995</v>
      </c>
      <c r="W198" s="263">
        <v>3</v>
      </c>
      <c r="X198" s="259">
        <v>175.6</v>
      </c>
      <c r="Y198" s="260"/>
      <c r="Z198" s="13"/>
      <c r="AA198" s="12"/>
      <c r="AB198" s="243"/>
    </row>
    <row r="199" spans="1:28" x14ac:dyDescent="0.25">
      <c r="A199" s="241"/>
      <c r="B199" s="11" t="s">
        <v>412</v>
      </c>
      <c r="C199" s="253" t="s">
        <v>413</v>
      </c>
      <c r="D199" s="346" t="s">
        <v>526</v>
      </c>
      <c r="E199" s="233">
        <v>4</v>
      </c>
      <c r="F199" s="13">
        <v>4350</v>
      </c>
      <c r="G199" s="12">
        <v>16</v>
      </c>
      <c r="H199" s="243">
        <v>271.88</v>
      </c>
      <c r="I199" s="260">
        <v>1</v>
      </c>
      <c r="J199" s="264">
        <v>826.68</v>
      </c>
      <c r="K199" s="263">
        <v>4</v>
      </c>
      <c r="L199" s="259">
        <v>206.67</v>
      </c>
      <c r="M199" s="261">
        <v>1</v>
      </c>
      <c r="N199" s="264">
        <v>1459.98</v>
      </c>
      <c r="O199" s="263">
        <v>6</v>
      </c>
      <c r="P199" s="259">
        <v>243.33</v>
      </c>
      <c r="Q199" s="260">
        <v>2</v>
      </c>
      <c r="R199" s="264">
        <v>2063.34</v>
      </c>
      <c r="S199" s="263">
        <v>6</v>
      </c>
      <c r="T199" s="259">
        <v>343.89</v>
      </c>
      <c r="U199" s="261" t="s">
        <v>739</v>
      </c>
      <c r="V199" s="264" t="s">
        <v>739</v>
      </c>
      <c r="W199" s="263" t="s">
        <v>739</v>
      </c>
      <c r="X199" s="259" t="s">
        <v>739</v>
      </c>
      <c r="Y199" s="260"/>
      <c r="Z199" s="13"/>
      <c r="AA199" s="12"/>
      <c r="AB199" s="243"/>
    </row>
    <row r="200" spans="1:28" x14ac:dyDescent="0.25">
      <c r="A200" s="241"/>
      <c r="B200" s="11" t="s">
        <v>414</v>
      </c>
      <c r="C200" s="253" t="s">
        <v>415</v>
      </c>
      <c r="D200" s="346" t="s">
        <v>526</v>
      </c>
      <c r="E200" s="233">
        <v>1</v>
      </c>
      <c r="F200" s="13">
        <v>1253.32</v>
      </c>
      <c r="G200" s="12">
        <v>4</v>
      </c>
      <c r="H200" s="243">
        <v>313.33</v>
      </c>
      <c r="I200" s="260" t="s">
        <v>739</v>
      </c>
      <c r="J200" s="264" t="s">
        <v>739</v>
      </c>
      <c r="K200" s="263" t="s">
        <v>739</v>
      </c>
      <c r="L200" s="259" t="s">
        <v>739</v>
      </c>
      <c r="M200" s="261" t="s">
        <v>739</v>
      </c>
      <c r="N200" s="264" t="s">
        <v>739</v>
      </c>
      <c r="O200" s="263" t="s">
        <v>739</v>
      </c>
      <c r="P200" s="259" t="s">
        <v>739</v>
      </c>
      <c r="Q200" s="260" t="s">
        <v>739</v>
      </c>
      <c r="R200" s="264" t="s">
        <v>739</v>
      </c>
      <c r="S200" s="263" t="s">
        <v>739</v>
      </c>
      <c r="T200" s="259" t="s">
        <v>739</v>
      </c>
      <c r="U200" s="261">
        <v>1</v>
      </c>
      <c r="V200" s="264">
        <v>1253.32</v>
      </c>
      <c r="W200" s="263">
        <v>4</v>
      </c>
      <c r="X200" s="259">
        <v>313.33</v>
      </c>
      <c r="Y200" s="260"/>
      <c r="Z200" s="13"/>
      <c r="AA200" s="12"/>
      <c r="AB200" s="243"/>
    </row>
    <row r="201" spans="1:28" x14ac:dyDescent="0.25">
      <c r="A201" s="241"/>
      <c r="B201" s="11" t="s">
        <v>416</v>
      </c>
      <c r="C201" s="253" t="s">
        <v>417</v>
      </c>
      <c r="D201" s="346" t="s">
        <v>526</v>
      </c>
      <c r="E201" s="233">
        <v>1</v>
      </c>
      <c r="F201" s="13">
        <v>7393.33</v>
      </c>
      <c r="G201" s="12">
        <v>1</v>
      </c>
      <c r="H201" s="243">
        <v>7393.33</v>
      </c>
      <c r="I201" s="260">
        <v>1</v>
      </c>
      <c r="J201" s="264">
        <v>7393.33</v>
      </c>
      <c r="K201" s="263">
        <v>1</v>
      </c>
      <c r="L201" s="259">
        <v>7393.33</v>
      </c>
      <c r="M201" s="261" t="s">
        <v>739</v>
      </c>
      <c r="N201" s="264" t="s">
        <v>739</v>
      </c>
      <c r="O201" s="263" t="s">
        <v>739</v>
      </c>
      <c r="P201" s="259" t="s">
        <v>739</v>
      </c>
      <c r="Q201" s="260" t="s">
        <v>739</v>
      </c>
      <c r="R201" s="264" t="s">
        <v>739</v>
      </c>
      <c r="S201" s="263" t="s">
        <v>739</v>
      </c>
      <c r="T201" s="259" t="s">
        <v>739</v>
      </c>
      <c r="U201" s="261" t="s">
        <v>739</v>
      </c>
      <c r="V201" s="264" t="s">
        <v>739</v>
      </c>
      <c r="W201" s="263" t="s">
        <v>739</v>
      </c>
      <c r="X201" s="259" t="s">
        <v>739</v>
      </c>
      <c r="Y201" s="260"/>
      <c r="Z201" s="13"/>
      <c r="AA201" s="12"/>
      <c r="AB201" s="243"/>
    </row>
    <row r="202" spans="1:28" x14ac:dyDescent="0.25">
      <c r="A202" s="241"/>
      <c r="B202" s="11" t="s">
        <v>53</v>
      </c>
      <c r="C202" s="253" t="s">
        <v>418</v>
      </c>
      <c r="D202" s="346" t="s">
        <v>526</v>
      </c>
      <c r="E202" s="233">
        <v>25</v>
      </c>
      <c r="F202" s="13">
        <v>139415.67000000004</v>
      </c>
      <c r="G202" s="12">
        <v>589</v>
      </c>
      <c r="H202" s="243">
        <v>236.7</v>
      </c>
      <c r="I202" s="260">
        <v>6</v>
      </c>
      <c r="J202" s="264">
        <v>42091.15</v>
      </c>
      <c r="K202" s="263">
        <v>193</v>
      </c>
      <c r="L202" s="259">
        <v>218.09</v>
      </c>
      <c r="M202" s="261">
        <v>8</v>
      </c>
      <c r="N202" s="264">
        <v>44294.76</v>
      </c>
      <c r="O202" s="263">
        <v>188</v>
      </c>
      <c r="P202" s="259">
        <v>235.61</v>
      </c>
      <c r="Q202" s="260">
        <v>7</v>
      </c>
      <c r="R202" s="264">
        <v>37614.800000000003</v>
      </c>
      <c r="S202" s="263">
        <v>144</v>
      </c>
      <c r="T202" s="259">
        <v>261.20999999999998</v>
      </c>
      <c r="U202" s="261">
        <v>4</v>
      </c>
      <c r="V202" s="264">
        <v>15414.96</v>
      </c>
      <c r="W202" s="263">
        <v>64</v>
      </c>
      <c r="X202" s="259">
        <v>240.86</v>
      </c>
      <c r="Y202" s="260"/>
      <c r="Z202" s="13"/>
      <c r="AA202" s="12"/>
      <c r="AB202" s="243"/>
    </row>
    <row r="203" spans="1:28" x14ac:dyDescent="0.25">
      <c r="A203" s="241"/>
      <c r="B203" s="11" t="s">
        <v>54</v>
      </c>
      <c r="C203" s="253" t="s">
        <v>419</v>
      </c>
      <c r="D203" s="346" t="s">
        <v>526</v>
      </c>
      <c r="E203" s="233">
        <v>34</v>
      </c>
      <c r="F203" s="13">
        <v>188519.22</v>
      </c>
      <c r="G203" s="12">
        <v>372</v>
      </c>
      <c r="H203" s="243">
        <v>506.77</v>
      </c>
      <c r="I203" s="260">
        <v>6</v>
      </c>
      <c r="J203" s="264">
        <v>47204.7</v>
      </c>
      <c r="K203" s="263">
        <v>84</v>
      </c>
      <c r="L203" s="259">
        <v>561.96</v>
      </c>
      <c r="M203" s="261">
        <v>13</v>
      </c>
      <c r="N203" s="264">
        <v>60015.600000000013</v>
      </c>
      <c r="O203" s="263">
        <v>112</v>
      </c>
      <c r="P203" s="259">
        <v>535.85</v>
      </c>
      <c r="Q203" s="260">
        <v>8</v>
      </c>
      <c r="R203" s="264">
        <v>36113.19</v>
      </c>
      <c r="S203" s="263">
        <v>69</v>
      </c>
      <c r="T203" s="259">
        <v>523.38</v>
      </c>
      <c r="U203" s="261">
        <v>7</v>
      </c>
      <c r="V203" s="264">
        <v>45185.729999999996</v>
      </c>
      <c r="W203" s="263">
        <v>107</v>
      </c>
      <c r="X203" s="259">
        <v>422.3</v>
      </c>
      <c r="Y203" s="260"/>
      <c r="Z203" s="13"/>
      <c r="AA203" s="12"/>
      <c r="AB203" s="243"/>
    </row>
    <row r="204" spans="1:28" x14ac:dyDescent="0.25">
      <c r="A204" s="241"/>
      <c r="B204" s="11" t="s">
        <v>420</v>
      </c>
      <c r="C204" s="253" t="s">
        <v>421</v>
      </c>
      <c r="D204" s="346" t="s">
        <v>526</v>
      </c>
      <c r="E204" s="233">
        <v>7</v>
      </c>
      <c r="F204" s="13">
        <v>9002.67</v>
      </c>
      <c r="G204" s="12">
        <v>13</v>
      </c>
      <c r="H204" s="243">
        <v>692.51</v>
      </c>
      <c r="I204" s="260" t="s">
        <v>739</v>
      </c>
      <c r="J204" s="264" t="s">
        <v>739</v>
      </c>
      <c r="K204" s="263" t="s">
        <v>739</v>
      </c>
      <c r="L204" s="259" t="s">
        <v>739</v>
      </c>
      <c r="M204" s="261">
        <v>4</v>
      </c>
      <c r="N204" s="264">
        <v>5606.67</v>
      </c>
      <c r="O204" s="263">
        <v>7</v>
      </c>
      <c r="P204" s="259">
        <v>800.95</v>
      </c>
      <c r="Q204" s="260">
        <v>1</v>
      </c>
      <c r="R204" s="264">
        <v>866.66</v>
      </c>
      <c r="S204" s="263">
        <v>2</v>
      </c>
      <c r="T204" s="259">
        <v>433.33</v>
      </c>
      <c r="U204" s="261">
        <v>2</v>
      </c>
      <c r="V204" s="264">
        <v>2529.34</v>
      </c>
      <c r="W204" s="263">
        <v>4</v>
      </c>
      <c r="X204" s="259">
        <v>632.34</v>
      </c>
      <c r="Y204" s="260"/>
      <c r="Z204" s="13"/>
      <c r="AA204" s="12"/>
      <c r="AB204" s="243"/>
    </row>
    <row r="205" spans="1:28" x14ac:dyDescent="0.25">
      <c r="A205" s="241"/>
      <c r="B205" s="11" t="s">
        <v>55</v>
      </c>
      <c r="C205" s="253" t="s">
        <v>422</v>
      </c>
      <c r="D205" s="346" t="s">
        <v>526</v>
      </c>
      <c r="E205" s="233">
        <v>17</v>
      </c>
      <c r="F205" s="13">
        <v>29658.580000000005</v>
      </c>
      <c r="G205" s="12">
        <v>37</v>
      </c>
      <c r="H205" s="243">
        <v>801.58</v>
      </c>
      <c r="I205" s="260">
        <v>4</v>
      </c>
      <c r="J205" s="264">
        <v>8114.43</v>
      </c>
      <c r="K205" s="263">
        <v>11</v>
      </c>
      <c r="L205" s="259">
        <v>737.68</v>
      </c>
      <c r="M205" s="261">
        <v>7</v>
      </c>
      <c r="N205" s="264">
        <v>13389.670000000002</v>
      </c>
      <c r="O205" s="263">
        <v>15</v>
      </c>
      <c r="P205" s="259">
        <v>892.64</v>
      </c>
      <c r="Q205" s="260">
        <v>3</v>
      </c>
      <c r="R205" s="264">
        <v>3155</v>
      </c>
      <c r="S205" s="263">
        <v>4</v>
      </c>
      <c r="T205" s="259">
        <v>788.75</v>
      </c>
      <c r="U205" s="261">
        <v>3</v>
      </c>
      <c r="V205" s="264">
        <v>4999.4800000000005</v>
      </c>
      <c r="W205" s="263">
        <v>7</v>
      </c>
      <c r="X205" s="259">
        <v>714.21</v>
      </c>
      <c r="Y205" s="260"/>
      <c r="Z205" s="13"/>
      <c r="AA205" s="12"/>
      <c r="AB205" s="243"/>
    </row>
    <row r="206" spans="1:28" x14ac:dyDescent="0.25">
      <c r="A206" s="241"/>
      <c r="B206" s="11" t="s">
        <v>423</v>
      </c>
      <c r="C206" s="253" t="s">
        <v>424</v>
      </c>
      <c r="D206" s="346" t="s">
        <v>526</v>
      </c>
      <c r="E206" s="233">
        <v>2</v>
      </c>
      <c r="F206" s="13">
        <v>7819.26</v>
      </c>
      <c r="G206" s="12">
        <v>4</v>
      </c>
      <c r="H206" s="243">
        <v>1954.82</v>
      </c>
      <c r="I206" s="260">
        <v>1</v>
      </c>
      <c r="J206" s="264">
        <v>1999.26</v>
      </c>
      <c r="K206" s="263">
        <v>2</v>
      </c>
      <c r="L206" s="259">
        <v>999.63</v>
      </c>
      <c r="M206" s="261">
        <v>1</v>
      </c>
      <c r="N206" s="264">
        <v>5820</v>
      </c>
      <c r="O206" s="263">
        <v>2</v>
      </c>
      <c r="P206" s="259">
        <v>2910</v>
      </c>
      <c r="Q206" s="260" t="s">
        <v>739</v>
      </c>
      <c r="R206" s="264" t="s">
        <v>739</v>
      </c>
      <c r="S206" s="263" t="s">
        <v>739</v>
      </c>
      <c r="T206" s="259" t="s">
        <v>739</v>
      </c>
      <c r="U206" s="261" t="s">
        <v>739</v>
      </c>
      <c r="V206" s="264" t="s">
        <v>739</v>
      </c>
      <c r="W206" s="263" t="s">
        <v>739</v>
      </c>
      <c r="X206" s="259" t="s">
        <v>739</v>
      </c>
      <c r="Y206" s="260"/>
      <c r="Z206" s="13"/>
      <c r="AA206" s="12"/>
      <c r="AB206" s="243"/>
    </row>
    <row r="207" spans="1:28" x14ac:dyDescent="0.25">
      <c r="A207" s="241"/>
      <c r="B207" s="11" t="s">
        <v>425</v>
      </c>
      <c r="C207" s="253" t="s">
        <v>426</v>
      </c>
      <c r="D207" s="346" t="s">
        <v>526</v>
      </c>
      <c r="E207" s="233">
        <v>9</v>
      </c>
      <c r="F207" s="13">
        <v>88670.819999999992</v>
      </c>
      <c r="G207" s="12">
        <v>87</v>
      </c>
      <c r="H207" s="243">
        <v>1019.2</v>
      </c>
      <c r="I207" s="260">
        <v>3</v>
      </c>
      <c r="J207" s="264">
        <v>20636.690000000002</v>
      </c>
      <c r="K207" s="263">
        <v>17</v>
      </c>
      <c r="L207" s="259">
        <v>1213.92</v>
      </c>
      <c r="M207" s="261">
        <v>2</v>
      </c>
      <c r="N207" s="264">
        <v>20687.72</v>
      </c>
      <c r="O207" s="263">
        <v>25</v>
      </c>
      <c r="P207" s="259">
        <v>827.51</v>
      </c>
      <c r="Q207" s="260">
        <v>2</v>
      </c>
      <c r="R207" s="264">
        <v>24514.91</v>
      </c>
      <c r="S207" s="263">
        <v>27</v>
      </c>
      <c r="T207" s="259">
        <v>907.96</v>
      </c>
      <c r="U207" s="261">
        <v>2</v>
      </c>
      <c r="V207" s="264">
        <v>22831.5</v>
      </c>
      <c r="W207" s="263">
        <v>18</v>
      </c>
      <c r="X207" s="259">
        <v>1268.42</v>
      </c>
      <c r="Y207" s="260"/>
      <c r="Z207" s="13"/>
      <c r="AA207" s="12"/>
      <c r="AB207" s="243"/>
    </row>
    <row r="208" spans="1:28" x14ac:dyDescent="0.25">
      <c r="A208" s="241"/>
      <c r="B208" s="11" t="s">
        <v>56</v>
      </c>
      <c r="C208" s="253" t="s">
        <v>427</v>
      </c>
      <c r="D208" s="346" t="s">
        <v>526</v>
      </c>
      <c r="E208" s="233">
        <v>12</v>
      </c>
      <c r="F208" s="13">
        <v>25121.61</v>
      </c>
      <c r="G208" s="12">
        <v>61</v>
      </c>
      <c r="H208" s="243">
        <v>411.83</v>
      </c>
      <c r="I208" s="260">
        <v>4</v>
      </c>
      <c r="J208" s="264">
        <v>15064.399999999998</v>
      </c>
      <c r="K208" s="263">
        <v>40</v>
      </c>
      <c r="L208" s="259">
        <v>376.61</v>
      </c>
      <c r="M208" s="261">
        <v>3</v>
      </c>
      <c r="N208" s="264">
        <v>5263.33</v>
      </c>
      <c r="O208" s="263">
        <v>12</v>
      </c>
      <c r="P208" s="259">
        <v>438.61</v>
      </c>
      <c r="Q208" s="260">
        <v>2</v>
      </c>
      <c r="R208" s="264">
        <v>1320</v>
      </c>
      <c r="S208" s="263">
        <v>3</v>
      </c>
      <c r="T208" s="259">
        <v>440</v>
      </c>
      <c r="U208" s="261">
        <v>3</v>
      </c>
      <c r="V208" s="264">
        <v>3473.88</v>
      </c>
      <c r="W208" s="263">
        <v>6</v>
      </c>
      <c r="X208" s="259">
        <v>578.98</v>
      </c>
      <c r="Y208" s="260"/>
      <c r="Z208" s="13"/>
      <c r="AA208" s="12"/>
      <c r="AB208" s="243"/>
    </row>
    <row r="209" spans="1:28" x14ac:dyDescent="0.25">
      <c r="A209" s="241"/>
      <c r="B209" s="11" t="s">
        <v>428</v>
      </c>
      <c r="C209" s="253" t="s">
        <v>429</v>
      </c>
      <c r="D209" s="346" t="s">
        <v>526</v>
      </c>
      <c r="E209" s="233">
        <v>2</v>
      </c>
      <c r="F209" s="13">
        <v>5533.34</v>
      </c>
      <c r="G209" s="12">
        <v>4</v>
      </c>
      <c r="H209" s="243">
        <v>1383.34</v>
      </c>
      <c r="I209" s="260" t="s">
        <v>739</v>
      </c>
      <c r="J209" s="264" t="s">
        <v>739</v>
      </c>
      <c r="K209" s="263" t="s">
        <v>739</v>
      </c>
      <c r="L209" s="259" t="s">
        <v>739</v>
      </c>
      <c r="M209" s="261" t="s">
        <v>739</v>
      </c>
      <c r="N209" s="264" t="s">
        <v>739</v>
      </c>
      <c r="O209" s="263" t="s">
        <v>739</v>
      </c>
      <c r="P209" s="259" t="s">
        <v>739</v>
      </c>
      <c r="Q209" s="260">
        <v>1</v>
      </c>
      <c r="R209" s="264">
        <v>2700</v>
      </c>
      <c r="S209" s="263">
        <v>2</v>
      </c>
      <c r="T209" s="259">
        <v>1350</v>
      </c>
      <c r="U209" s="261">
        <v>1</v>
      </c>
      <c r="V209" s="264">
        <v>2833.34</v>
      </c>
      <c r="W209" s="263">
        <v>2</v>
      </c>
      <c r="X209" s="259">
        <v>1416.67</v>
      </c>
      <c r="Y209" s="260"/>
      <c r="Z209" s="13"/>
      <c r="AA209" s="12"/>
      <c r="AB209" s="243"/>
    </row>
    <row r="210" spans="1:28" x14ac:dyDescent="0.25">
      <c r="A210" s="241"/>
      <c r="B210" s="11" t="s">
        <v>430</v>
      </c>
      <c r="C210" s="253" t="s">
        <v>431</v>
      </c>
      <c r="D210" s="346" t="s">
        <v>526</v>
      </c>
      <c r="E210" s="233">
        <v>1</v>
      </c>
      <c r="F210" s="13">
        <v>530</v>
      </c>
      <c r="G210" s="12">
        <v>2</v>
      </c>
      <c r="H210" s="243">
        <v>265</v>
      </c>
      <c r="I210" s="260">
        <v>1</v>
      </c>
      <c r="J210" s="264">
        <v>530</v>
      </c>
      <c r="K210" s="263">
        <v>2</v>
      </c>
      <c r="L210" s="259">
        <v>265</v>
      </c>
      <c r="M210" s="261" t="s">
        <v>739</v>
      </c>
      <c r="N210" s="264" t="s">
        <v>739</v>
      </c>
      <c r="O210" s="263" t="s">
        <v>739</v>
      </c>
      <c r="P210" s="259" t="s">
        <v>739</v>
      </c>
      <c r="Q210" s="260" t="s">
        <v>739</v>
      </c>
      <c r="R210" s="264" t="s">
        <v>739</v>
      </c>
      <c r="S210" s="263" t="s">
        <v>739</v>
      </c>
      <c r="T210" s="259" t="s">
        <v>739</v>
      </c>
      <c r="U210" s="261" t="s">
        <v>739</v>
      </c>
      <c r="V210" s="264" t="s">
        <v>739</v>
      </c>
      <c r="W210" s="263" t="s">
        <v>739</v>
      </c>
      <c r="X210" s="259" t="s">
        <v>739</v>
      </c>
      <c r="Y210" s="260"/>
      <c r="Z210" s="13"/>
      <c r="AA210" s="12"/>
      <c r="AB210" s="243"/>
    </row>
    <row r="211" spans="1:28" x14ac:dyDescent="0.25">
      <c r="A211" s="241"/>
      <c r="B211" s="11" t="s">
        <v>60</v>
      </c>
      <c r="C211" s="253" t="s">
        <v>59</v>
      </c>
      <c r="D211" s="346" t="s">
        <v>523</v>
      </c>
      <c r="E211" s="233">
        <v>49</v>
      </c>
      <c r="F211" s="13">
        <v>776610.2</v>
      </c>
      <c r="G211" s="12">
        <v>1070.49</v>
      </c>
      <c r="H211" s="243">
        <v>725.47</v>
      </c>
      <c r="I211" s="260">
        <v>8</v>
      </c>
      <c r="J211" s="264">
        <v>117419.66</v>
      </c>
      <c r="K211" s="263">
        <v>151.48000000000002</v>
      </c>
      <c r="L211" s="259">
        <v>775.15</v>
      </c>
      <c r="M211" s="261">
        <v>14</v>
      </c>
      <c r="N211" s="264">
        <v>173083.73</v>
      </c>
      <c r="O211" s="263">
        <v>230.81999999999996</v>
      </c>
      <c r="P211" s="259">
        <v>749.86</v>
      </c>
      <c r="Q211" s="260">
        <v>13</v>
      </c>
      <c r="R211" s="264">
        <v>285073.15000000002</v>
      </c>
      <c r="S211" s="263">
        <v>433.96000000000004</v>
      </c>
      <c r="T211" s="259">
        <v>656.91</v>
      </c>
      <c r="U211" s="261">
        <v>13</v>
      </c>
      <c r="V211" s="264">
        <v>198886.27</v>
      </c>
      <c r="W211" s="263">
        <v>252.93</v>
      </c>
      <c r="X211" s="259">
        <v>786.33</v>
      </c>
      <c r="Y211" s="260"/>
      <c r="Z211" s="13"/>
      <c r="AA211" s="12"/>
      <c r="AB211" s="243"/>
    </row>
    <row r="212" spans="1:28" x14ac:dyDescent="0.25">
      <c r="A212" s="241"/>
      <c r="B212" s="11" t="s">
        <v>432</v>
      </c>
      <c r="C212" s="253" t="s">
        <v>433</v>
      </c>
      <c r="D212" s="346" t="s">
        <v>523</v>
      </c>
      <c r="E212" s="233">
        <v>12</v>
      </c>
      <c r="F212" s="13">
        <v>148671.91</v>
      </c>
      <c r="G212" s="12">
        <v>185.53</v>
      </c>
      <c r="H212" s="243">
        <v>801.34</v>
      </c>
      <c r="I212" s="260">
        <v>3</v>
      </c>
      <c r="J212" s="264">
        <v>34923.800000000003</v>
      </c>
      <c r="K212" s="263">
        <v>42.849999999999994</v>
      </c>
      <c r="L212" s="259">
        <v>815.02</v>
      </c>
      <c r="M212" s="261">
        <v>5</v>
      </c>
      <c r="N212" s="264">
        <v>54723.34</v>
      </c>
      <c r="O212" s="263">
        <v>83.08</v>
      </c>
      <c r="P212" s="259">
        <v>658.68</v>
      </c>
      <c r="Q212" s="260" t="s">
        <v>739</v>
      </c>
      <c r="R212" s="264" t="s">
        <v>739</v>
      </c>
      <c r="S212" s="263" t="s">
        <v>739</v>
      </c>
      <c r="T212" s="259" t="s">
        <v>739</v>
      </c>
      <c r="U212" s="261">
        <v>4</v>
      </c>
      <c r="V212" s="264">
        <v>59024.770000000004</v>
      </c>
      <c r="W212" s="263">
        <v>59.6</v>
      </c>
      <c r="X212" s="259">
        <v>990.35</v>
      </c>
      <c r="Y212" s="260"/>
      <c r="Z212" s="13"/>
      <c r="AA212" s="12"/>
      <c r="AB212" s="243"/>
    </row>
    <row r="213" spans="1:28" x14ac:dyDescent="0.25">
      <c r="A213" s="241"/>
      <c r="B213" s="11" t="s">
        <v>62</v>
      </c>
      <c r="C213" s="253" t="s">
        <v>61</v>
      </c>
      <c r="D213" s="346" t="s">
        <v>523</v>
      </c>
      <c r="E213" s="233">
        <v>18</v>
      </c>
      <c r="F213" s="13">
        <v>18016.57</v>
      </c>
      <c r="G213" s="12">
        <v>46.17</v>
      </c>
      <c r="H213" s="243">
        <v>390.22</v>
      </c>
      <c r="I213" s="260">
        <v>3</v>
      </c>
      <c r="J213" s="264">
        <v>1479.8600000000001</v>
      </c>
      <c r="K213" s="263">
        <v>4.46</v>
      </c>
      <c r="L213" s="259">
        <v>331.81</v>
      </c>
      <c r="M213" s="261">
        <v>4</v>
      </c>
      <c r="N213" s="264">
        <v>5197.8</v>
      </c>
      <c r="O213" s="263">
        <v>8.7899999999999991</v>
      </c>
      <c r="P213" s="259">
        <v>591.33000000000004</v>
      </c>
      <c r="Q213" s="260">
        <v>6</v>
      </c>
      <c r="R213" s="264">
        <v>6091.0199999999995</v>
      </c>
      <c r="S213" s="263">
        <v>22.98</v>
      </c>
      <c r="T213" s="259">
        <v>265.06</v>
      </c>
      <c r="U213" s="261">
        <v>5</v>
      </c>
      <c r="V213" s="264">
        <v>5247.8899999999994</v>
      </c>
      <c r="W213" s="263">
        <v>9.94</v>
      </c>
      <c r="X213" s="259">
        <v>527.96</v>
      </c>
      <c r="Y213" s="260"/>
      <c r="Z213" s="13"/>
      <c r="AA213" s="12"/>
      <c r="AB213" s="243"/>
    </row>
    <row r="214" spans="1:28" x14ac:dyDescent="0.25">
      <c r="A214" s="241"/>
      <c r="B214" s="11" t="s">
        <v>434</v>
      </c>
      <c r="C214" s="253" t="s">
        <v>758</v>
      </c>
      <c r="D214" s="346" t="s">
        <v>523</v>
      </c>
      <c r="E214" s="233">
        <v>4</v>
      </c>
      <c r="F214" s="13">
        <v>5802.86</v>
      </c>
      <c r="G214" s="12">
        <v>10.350000000000001</v>
      </c>
      <c r="H214" s="243">
        <v>560.66</v>
      </c>
      <c r="I214" s="260">
        <v>1</v>
      </c>
      <c r="J214" s="264">
        <v>476.69</v>
      </c>
      <c r="K214" s="263">
        <v>1.05</v>
      </c>
      <c r="L214" s="259">
        <v>453.99</v>
      </c>
      <c r="M214" s="261">
        <v>1</v>
      </c>
      <c r="N214" s="264">
        <v>2976.6</v>
      </c>
      <c r="O214" s="263">
        <v>4.84</v>
      </c>
      <c r="P214" s="259">
        <v>615</v>
      </c>
      <c r="Q214" s="260" t="s">
        <v>739</v>
      </c>
      <c r="R214" s="264" t="s">
        <v>739</v>
      </c>
      <c r="S214" s="263" t="s">
        <v>739</v>
      </c>
      <c r="T214" s="259" t="s">
        <v>739</v>
      </c>
      <c r="U214" s="261">
        <v>2</v>
      </c>
      <c r="V214" s="264">
        <v>2349.5699999999997</v>
      </c>
      <c r="W214" s="263">
        <v>4.46</v>
      </c>
      <c r="X214" s="259">
        <v>526.80999999999995</v>
      </c>
      <c r="Y214" s="260"/>
      <c r="Z214" s="13"/>
      <c r="AA214" s="12"/>
      <c r="AB214" s="243"/>
    </row>
    <row r="215" spans="1:28" x14ac:dyDescent="0.25">
      <c r="A215" s="241"/>
      <c r="B215" s="11" t="s">
        <v>64</v>
      </c>
      <c r="C215" s="253" t="s">
        <v>63</v>
      </c>
      <c r="D215" s="346" t="s">
        <v>527</v>
      </c>
      <c r="E215" s="233">
        <v>48</v>
      </c>
      <c r="F215" s="13">
        <v>68086.39</v>
      </c>
      <c r="G215" s="12">
        <v>367</v>
      </c>
      <c r="H215" s="243">
        <v>185.52</v>
      </c>
      <c r="I215" s="260">
        <v>7</v>
      </c>
      <c r="J215" s="264">
        <v>10310.969999999999</v>
      </c>
      <c r="K215" s="263">
        <v>56</v>
      </c>
      <c r="L215" s="259">
        <v>184.12</v>
      </c>
      <c r="M215" s="261">
        <v>17</v>
      </c>
      <c r="N215" s="264">
        <v>21290.43</v>
      </c>
      <c r="O215" s="263">
        <v>118</v>
      </c>
      <c r="P215" s="259">
        <v>180.43</v>
      </c>
      <c r="Q215" s="260">
        <v>11</v>
      </c>
      <c r="R215" s="264">
        <v>17412.95</v>
      </c>
      <c r="S215" s="263">
        <v>112</v>
      </c>
      <c r="T215" s="259">
        <v>155.47</v>
      </c>
      <c r="U215" s="261">
        <v>13</v>
      </c>
      <c r="V215" s="264">
        <v>19072.04</v>
      </c>
      <c r="W215" s="263">
        <v>81</v>
      </c>
      <c r="X215" s="259">
        <v>235.46</v>
      </c>
      <c r="Y215" s="260"/>
      <c r="Z215" s="13"/>
      <c r="AA215" s="12"/>
      <c r="AB215" s="243"/>
    </row>
    <row r="216" spans="1:28" x14ac:dyDescent="0.25">
      <c r="A216" s="241"/>
      <c r="B216" s="11" t="s">
        <v>435</v>
      </c>
      <c r="C216" s="253" t="s">
        <v>436</v>
      </c>
      <c r="D216" s="346" t="s">
        <v>534</v>
      </c>
      <c r="E216" s="233">
        <v>2</v>
      </c>
      <c r="F216" s="13">
        <v>4730</v>
      </c>
      <c r="G216" s="12">
        <v>2</v>
      </c>
      <c r="H216" s="243">
        <v>2365</v>
      </c>
      <c r="I216" s="260">
        <v>1</v>
      </c>
      <c r="J216" s="264">
        <v>1138.33</v>
      </c>
      <c r="K216" s="263">
        <v>1</v>
      </c>
      <c r="L216" s="259">
        <v>1138.33</v>
      </c>
      <c r="M216" s="261" t="s">
        <v>739</v>
      </c>
      <c r="N216" s="264" t="s">
        <v>739</v>
      </c>
      <c r="O216" s="263" t="s">
        <v>739</v>
      </c>
      <c r="P216" s="259" t="s">
        <v>739</v>
      </c>
      <c r="Q216" s="260" t="s">
        <v>739</v>
      </c>
      <c r="R216" s="264" t="s">
        <v>739</v>
      </c>
      <c r="S216" s="263" t="s">
        <v>739</v>
      </c>
      <c r="T216" s="259" t="s">
        <v>739</v>
      </c>
      <c r="U216" s="261">
        <v>1</v>
      </c>
      <c r="V216" s="264">
        <v>3591.67</v>
      </c>
      <c r="W216" s="263">
        <v>1</v>
      </c>
      <c r="X216" s="259">
        <v>3591.67</v>
      </c>
      <c r="Y216" s="260"/>
      <c r="Z216" s="13"/>
      <c r="AA216" s="12"/>
      <c r="AB216" s="243"/>
    </row>
    <row r="217" spans="1:28" x14ac:dyDescent="0.25">
      <c r="A217" s="241"/>
      <c r="B217" s="11" t="s">
        <v>437</v>
      </c>
      <c r="C217" s="253" t="s">
        <v>438</v>
      </c>
      <c r="D217" s="346" t="s">
        <v>517</v>
      </c>
      <c r="E217" s="233">
        <v>2</v>
      </c>
      <c r="F217" s="13">
        <v>11167.5</v>
      </c>
      <c r="G217" s="12">
        <v>2250</v>
      </c>
      <c r="H217" s="243">
        <v>4.96</v>
      </c>
      <c r="I217" s="260" t="s">
        <v>739</v>
      </c>
      <c r="J217" s="264" t="s">
        <v>739</v>
      </c>
      <c r="K217" s="263" t="s">
        <v>739</v>
      </c>
      <c r="L217" s="259" t="s">
        <v>739</v>
      </c>
      <c r="M217" s="261">
        <v>1</v>
      </c>
      <c r="N217" s="264">
        <v>4480</v>
      </c>
      <c r="O217" s="263">
        <v>1000</v>
      </c>
      <c r="P217" s="259">
        <v>4.4800000000000004</v>
      </c>
      <c r="Q217" s="260" t="s">
        <v>739</v>
      </c>
      <c r="R217" s="264" t="s">
        <v>739</v>
      </c>
      <c r="S217" s="263" t="s">
        <v>739</v>
      </c>
      <c r="T217" s="259" t="s">
        <v>739</v>
      </c>
      <c r="U217" s="261" t="s">
        <v>739</v>
      </c>
      <c r="V217" s="264" t="s">
        <v>739</v>
      </c>
      <c r="W217" s="263" t="s">
        <v>739</v>
      </c>
      <c r="X217" s="259" t="s">
        <v>739</v>
      </c>
      <c r="Y217" s="260"/>
      <c r="Z217" s="13"/>
      <c r="AA217" s="12"/>
      <c r="AB217" s="243"/>
    </row>
    <row r="218" spans="1:28" x14ac:dyDescent="0.25">
      <c r="A218" s="241"/>
      <c r="B218" s="11" t="s">
        <v>58</v>
      </c>
      <c r="C218" s="253" t="s">
        <v>57</v>
      </c>
      <c r="D218" s="346" t="s">
        <v>523</v>
      </c>
      <c r="E218" s="233">
        <v>2</v>
      </c>
      <c r="F218" s="13">
        <v>7808.34</v>
      </c>
      <c r="G218" s="12">
        <v>1.9</v>
      </c>
      <c r="H218" s="243">
        <v>4109.6499999999996</v>
      </c>
      <c r="I218" s="260" t="s">
        <v>739</v>
      </c>
      <c r="J218" s="264" t="s">
        <v>739</v>
      </c>
      <c r="K218" s="263" t="s">
        <v>739</v>
      </c>
      <c r="L218" s="259" t="s">
        <v>739</v>
      </c>
      <c r="M218" s="261">
        <v>2</v>
      </c>
      <c r="N218" s="264">
        <v>7808.34</v>
      </c>
      <c r="O218" s="263">
        <v>1.9</v>
      </c>
      <c r="P218" s="259">
        <v>4109.6499999999996</v>
      </c>
      <c r="Q218" s="260" t="s">
        <v>739</v>
      </c>
      <c r="R218" s="264" t="s">
        <v>739</v>
      </c>
      <c r="S218" s="263" t="s">
        <v>739</v>
      </c>
      <c r="T218" s="259" t="s">
        <v>739</v>
      </c>
      <c r="U218" s="261" t="s">
        <v>739</v>
      </c>
      <c r="V218" s="264" t="s">
        <v>739</v>
      </c>
      <c r="W218" s="263" t="s">
        <v>739</v>
      </c>
      <c r="X218" s="259" t="s">
        <v>739</v>
      </c>
      <c r="Y218" s="260"/>
      <c r="Z218" s="13"/>
      <c r="AA218" s="12"/>
      <c r="AB218" s="243"/>
    </row>
    <row r="219" spans="1:28" x14ac:dyDescent="0.25">
      <c r="A219" s="241"/>
      <c r="B219" s="11" t="s">
        <v>439</v>
      </c>
      <c r="C219" s="253" t="s">
        <v>440</v>
      </c>
      <c r="D219" s="346" t="s">
        <v>517</v>
      </c>
      <c r="E219" s="233">
        <v>6</v>
      </c>
      <c r="F219" s="13">
        <v>84683.05</v>
      </c>
      <c r="G219" s="12">
        <v>2510</v>
      </c>
      <c r="H219" s="243">
        <v>33.74</v>
      </c>
      <c r="I219" s="260">
        <v>1</v>
      </c>
      <c r="J219" s="264">
        <v>15866.5</v>
      </c>
      <c r="K219" s="263">
        <v>65</v>
      </c>
      <c r="L219" s="259">
        <v>244.1</v>
      </c>
      <c r="M219" s="261">
        <v>1</v>
      </c>
      <c r="N219" s="264">
        <v>29748.3</v>
      </c>
      <c r="O219" s="263">
        <v>570</v>
      </c>
      <c r="P219" s="259">
        <v>52.19</v>
      </c>
      <c r="Q219" s="260">
        <v>2</v>
      </c>
      <c r="R219" s="264">
        <v>17698.25</v>
      </c>
      <c r="S219" s="263">
        <v>650</v>
      </c>
      <c r="T219" s="259">
        <v>27.23</v>
      </c>
      <c r="U219" s="261">
        <v>2</v>
      </c>
      <c r="V219" s="264">
        <v>21370</v>
      </c>
      <c r="W219" s="263">
        <v>1225</v>
      </c>
      <c r="X219" s="259">
        <v>17.440000000000001</v>
      </c>
      <c r="Y219" s="260"/>
      <c r="Z219" s="13"/>
      <c r="AA219" s="12"/>
      <c r="AB219" s="243"/>
    </row>
    <row r="220" spans="1:28" ht="15" customHeight="1" x14ac:dyDescent="0.25">
      <c r="A220" s="241"/>
      <c r="B220" s="9" t="s">
        <v>75</v>
      </c>
      <c r="C220" s="253" t="s">
        <v>74</v>
      </c>
      <c r="D220" s="348" t="s">
        <v>517</v>
      </c>
      <c r="E220" s="234">
        <v>14</v>
      </c>
      <c r="F220" s="9">
        <v>142722.76</v>
      </c>
      <c r="G220" s="10">
        <v>1860</v>
      </c>
      <c r="H220" s="244">
        <v>76.73</v>
      </c>
      <c r="I220" s="260">
        <v>1</v>
      </c>
      <c r="J220" s="264">
        <v>9810</v>
      </c>
      <c r="K220" s="263">
        <v>125</v>
      </c>
      <c r="L220" s="259">
        <v>78.48</v>
      </c>
      <c r="M220" s="261">
        <v>1</v>
      </c>
      <c r="N220" s="264">
        <v>16603.599999999999</v>
      </c>
      <c r="O220" s="263">
        <v>260</v>
      </c>
      <c r="P220" s="259">
        <v>63.86</v>
      </c>
      <c r="Q220" s="260">
        <v>8</v>
      </c>
      <c r="R220" s="264">
        <v>86738.880000000019</v>
      </c>
      <c r="S220" s="263">
        <v>1129</v>
      </c>
      <c r="T220" s="259">
        <v>76.83</v>
      </c>
      <c r="U220" s="261">
        <v>4</v>
      </c>
      <c r="V220" s="264">
        <v>29570.28</v>
      </c>
      <c r="W220" s="263">
        <v>346</v>
      </c>
      <c r="X220" s="259">
        <v>85.46</v>
      </c>
      <c r="Y220" s="260"/>
      <c r="Z220" s="9"/>
      <c r="AA220" s="10"/>
      <c r="AB220" s="244"/>
    </row>
    <row r="221" spans="1:28" x14ac:dyDescent="0.25">
      <c r="A221" s="241"/>
      <c r="B221" s="11" t="s">
        <v>441</v>
      </c>
      <c r="C221" s="253" t="s">
        <v>442</v>
      </c>
      <c r="D221" s="346" t="s">
        <v>535</v>
      </c>
      <c r="E221" s="233">
        <v>17</v>
      </c>
      <c r="F221" s="13">
        <v>107917.68</v>
      </c>
      <c r="G221" s="12">
        <v>44</v>
      </c>
      <c r="H221" s="243">
        <v>2452.67</v>
      </c>
      <c r="I221" s="260">
        <v>3</v>
      </c>
      <c r="J221" s="264">
        <v>14364.36</v>
      </c>
      <c r="K221" s="263">
        <v>7</v>
      </c>
      <c r="L221" s="259">
        <v>2052.0500000000002</v>
      </c>
      <c r="M221" s="261">
        <v>5</v>
      </c>
      <c r="N221" s="264">
        <v>26983.309999999998</v>
      </c>
      <c r="O221" s="263">
        <v>9</v>
      </c>
      <c r="P221" s="259">
        <v>2998.15</v>
      </c>
      <c r="Q221" s="260">
        <v>6</v>
      </c>
      <c r="R221" s="264">
        <v>43223.3</v>
      </c>
      <c r="S221" s="263">
        <v>21</v>
      </c>
      <c r="T221" s="259">
        <v>2058.25</v>
      </c>
      <c r="U221" s="261">
        <v>3</v>
      </c>
      <c r="V221" s="264">
        <v>23346.71</v>
      </c>
      <c r="W221" s="263">
        <v>7</v>
      </c>
      <c r="X221" s="259">
        <v>3335.24</v>
      </c>
      <c r="Y221" s="260"/>
      <c r="Z221" s="13"/>
      <c r="AA221" s="12"/>
      <c r="AB221" s="243"/>
    </row>
    <row r="222" spans="1:28" x14ac:dyDescent="0.25">
      <c r="A222" s="241"/>
      <c r="B222" s="11" t="s">
        <v>65</v>
      </c>
      <c r="C222" s="253" t="s">
        <v>443</v>
      </c>
      <c r="D222" s="346" t="s">
        <v>523</v>
      </c>
      <c r="E222" s="233">
        <v>32</v>
      </c>
      <c r="F222" s="13">
        <v>733888.23999999987</v>
      </c>
      <c r="G222" s="12">
        <v>889.76999999999975</v>
      </c>
      <c r="H222" s="243">
        <v>824.81</v>
      </c>
      <c r="I222" s="260">
        <v>5</v>
      </c>
      <c r="J222" s="264">
        <v>78911.8</v>
      </c>
      <c r="K222" s="263">
        <v>91.1</v>
      </c>
      <c r="L222" s="259">
        <v>866.21</v>
      </c>
      <c r="M222" s="261">
        <v>11</v>
      </c>
      <c r="N222" s="264">
        <v>219930.18</v>
      </c>
      <c r="O222" s="263">
        <v>267.95999999999998</v>
      </c>
      <c r="P222" s="259">
        <v>820.76</v>
      </c>
      <c r="Q222" s="260">
        <v>7</v>
      </c>
      <c r="R222" s="264">
        <v>174296.34</v>
      </c>
      <c r="S222" s="263">
        <v>199.09</v>
      </c>
      <c r="T222" s="259">
        <v>875.47</v>
      </c>
      <c r="U222" s="261">
        <v>9</v>
      </c>
      <c r="V222" s="264">
        <v>260749.92</v>
      </c>
      <c r="W222" s="263">
        <v>331.61999999999995</v>
      </c>
      <c r="X222" s="259">
        <v>786.29</v>
      </c>
      <c r="Y222" s="260"/>
      <c r="Z222" s="13"/>
      <c r="AA222" s="12"/>
      <c r="AB222" s="243"/>
    </row>
    <row r="223" spans="1:28" x14ac:dyDescent="0.25">
      <c r="A223" s="241"/>
      <c r="B223" s="11" t="s">
        <v>34</v>
      </c>
      <c r="C223" s="253" t="s">
        <v>444</v>
      </c>
      <c r="D223" s="346" t="s">
        <v>517</v>
      </c>
      <c r="E223" s="233">
        <v>13</v>
      </c>
      <c r="F223" s="13">
        <v>143606.61000000002</v>
      </c>
      <c r="G223" s="12">
        <v>153</v>
      </c>
      <c r="H223" s="243">
        <v>938.61</v>
      </c>
      <c r="I223" s="260">
        <v>2</v>
      </c>
      <c r="J223" s="264">
        <v>11088.02</v>
      </c>
      <c r="K223" s="263">
        <v>10</v>
      </c>
      <c r="L223" s="259">
        <v>1108.8</v>
      </c>
      <c r="M223" s="261">
        <v>2</v>
      </c>
      <c r="N223" s="264">
        <v>38769.43</v>
      </c>
      <c r="O223" s="263">
        <v>43</v>
      </c>
      <c r="P223" s="259">
        <v>901.61</v>
      </c>
      <c r="Q223" s="260">
        <v>4</v>
      </c>
      <c r="R223" s="264">
        <v>52073.5</v>
      </c>
      <c r="S223" s="263">
        <v>60</v>
      </c>
      <c r="T223" s="259">
        <v>867.89</v>
      </c>
      <c r="U223" s="261">
        <v>5</v>
      </c>
      <c r="V223" s="264">
        <v>41675.660000000003</v>
      </c>
      <c r="W223" s="263">
        <v>40</v>
      </c>
      <c r="X223" s="259">
        <v>1041.8900000000001</v>
      </c>
      <c r="Y223" s="260"/>
      <c r="Z223" s="13"/>
      <c r="AA223" s="12"/>
      <c r="AB223" s="243"/>
    </row>
    <row r="224" spans="1:28" x14ac:dyDescent="0.25">
      <c r="A224" s="241"/>
      <c r="B224" s="11" t="s">
        <v>445</v>
      </c>
      <c r="C224" s="253" t="s">
        <v>446</v>
      </c>
      <c r="D224" s="346" t="s">
        <v>517</v>
      </c>
      <c r="E224" s="233">
        <v>3</v>
      </c>
      <c r="F224" s="13">
        <v>11391.36</v>
      </c>
      <c r="G224" s="12">
        <v>12</v>
      </c>
      <c r="H224" s="243">
        <v>949.28</v>
      </c>
      <c r="I224" s="260" t="s">
        <v>739</v>
      </c>
      <c r="J224" s="264" t="s">
        <v>739</v>
      </c>
      <c r="K224" s="263" t="s">
        <v>739</v>
      </c>
      <c r="L224" s="259" t="s">
        <v>739</v>
      </c>
      <c r="M224" s="261">
        <v>1</v>
      </c>
      <c r="N224" s="264">
        <v>5200.0200000000004</v>
      </c>
      <c r="O224" s="263">
        <v>6</v>
      </c>
      <c r="P224" s="259">
        <v>866.67</v>
      </c>
      <c r="Q224" s="260">
        <v>1</v>
      </c>
      <c r="R224" s="264">
        <v>4400</v>
      </c>
      <c r="S224" s="263">
        <v>4</v>
      </c>
      <c r="T224" s="259">
        <v>1100</v>
      </c>
      <c r="U224" s="261">
        <v>1</v>
      </c>
      <c r="V224" s="264">
        <v>1791.34</v>
      </c>
      <c r="W224" s="263">
        <v>2</v>
      </c>
      <c r="X224" s="259">
        <v>895.67</v>
      </c>
      <c r="Y224" s="260"/>
      <c r="Z224" s="13"/>
      <c r="AA224" s="12"/>
      <c r="AB224" s="243"/>
    </row>
    <row r="225" spans="1:28" x14ac:dyDescent="0.25">
      <c r="A225" s="241"/>
      <c r="B225" s="11" t="s">
        <v>447</v>
      </c>
      <c r="C225" s="253" t="s">
        <v>448</v>
      </c>
      <c r="D225" s="346" t="s">
        <v>517</v>
      </c>
      <c r="E225" s="233">
        <v>3</v>
      </c>
      <c r="F225" s="13">
        <v>53107.56</v>
      </c>
      <c r="G225" s="12">
        <v>43</v>
      </c>
      <c r="H225" s="243">
        <v>1235.06</v>
      </c>
      <c r="I225" s="260">
        <v>1</v>
      </c>
      <c r="J225" s="264">
        <v>15999.96</v>
      </c>
      <c r="K225" s="263">
        <v>12</v>
      </c>
      <c r="L225" s="259">
        <v>1333.33</v>
      </c>
      <c r="M225" s="261">
        <v>1</v>
      </c>
      <c r="N225" s="264">
        <v>19801.599999999999</v>
      </c>
      <c r="O225" s="263">
        <v>14</v>
      </c>
      <c r="P225" s="259">
        <v>1414.4</v>
      </c>
      <c r="Q225" s="260" t="s">
        <v>739</v>
      </c>
      <c r="R225" s="264" t="s">
        <v>739</v>
      </c>
      <c r="S225" s="263" t="s">
        <v>739</v>
      </c>
      <c r="T225" s="259" t="s">
        <v>739</v>
      </c>
      <c r="U225" s="261" t="s">
        <v>739</v>
      </c>
      <c r="V225" s="264" t="s">
        <v>739</v>
      </c>
      <c r="W225" s="263" t="s">
        <v>739</v>
      </c>
      <c r="X225" s="259" t="s">
        <v>739</v>
      </c>
      <c r="Y225" s="260"/>
      <c r="Z225" s="13"/>
      <c r="AA225" s="12"/>
      <c r="AB225" s="243"/>
    </row>
    <row r="226" spans="1:28" x14ac:dyDescent="0.25">
      <c r="A226" s="241"/>
      <c r="B226" s="11" t="s">
        <v>449</v>
      </c>
      <c r="C226" s="253" t="s">
        <v>450</v>
      </c>
      <c r="D226" s="346" t="s">
        <v>536</v>
      </c>
      <c r="E226" s="233">
        <v>14</v>
      </c>
      <c r="F226" s="13">
        <v>19502.849999999999</v>
      </c>
      <c r="G226" s="12">
        <v>53</v>
      </c>
      <c r="H226" s="243">
        <v>367.98</v>
      </c>
      <c r="I226" s="260">
        <v>2</v>
      </c>
      <c r="J226" s="264">
        <v>752</v>
      </c>
      <c r="K226" s="263">
        <v>2</v>
      </c>
      <c r="L226" s="259">
        <v>376</v>
      </c>
      <c r="M226" s="261">
        <v>3</v>
      </c>
      <c r="N226" s="264">
        <v>3900.29</v>
      </c>
      <c r="O226" s="263">
        <v>15</v>
      </c>
      <c r="P226" s="259">
        <v>260.02</v>
      </c>
      <c r="Q226" s="260">
        <v>5</v>
      </c>
      <c r="R226" s="264">
        <v>9165.69</v>
      </c>
      <c r="S226" s="263">
        <v>21</v>
      </c>
      <c r="T226" s="259">
        <v>436.46</v>
      </c>
      <c r="U226" s="261">
        <v>4</v>
      </c>
      <c r="V226" s="264">
        <v>5684.8700000000008</v>
      </c>
      <c r="W226" s="263">
        <v>15</v>
      </c>
      <c r="X226" s="259">
        <v>378.99</v>
      </c>
      <c r="Y226" s="260"/>
      <c r="Z226" s="13"/>
      <c r="AA226" s="12"/>
      <c r="AB226" s="243"/>
    </row>
    <row r="227" spans="1:28" x14ac:dyDescent="0.25">
      <c r="A227" s="241"/>
      <c r="B227" s="11" t="s">
        <v>451</v>
      </c>
      <c r="C227" s="253" t="s">
        <v>452</v>
      </c>
      <c r="D227" s="346" t="s">
        <v>528</v>
      </c>
      <c r="E227" s="233">
        <v>4</v>
      </c>
      <c r="F227" s="13">
        <v>23627.870000000003</v>
      </c>
      <c r="G227" s="12">
        <v>139</v>
      </c>
      <c r="H227" s="243">
        <v>169.98</v>
      </c>
      <c r="I227" s="260" t="s">
        <v>739</v>
      </c>
      <c r="J227" s="264" t="s">
        <v>739</v>
      </c>
      <c r="K227" s="263" t="s">
        <v>739</v>
      </c>
      <c r="L227" s="259" t="s">
        <v>739</v>
      </c>
      <c r="M227" s="261">
        <v>2</v>
      </c>
      <c r="N227" s="264">
        <v>2693.71</v>
      </c>
      <c r="O227" s="263">
        <v>11</v>
      </c>
      <c r="P227" s="259">
        <v>244.88</v>
      </c>
      <c r="Q227" s="260">
        <v>2</v>
      </c>
      <c r="R227" s="264">
        <v>20934.16</v>
      </c>
      <c r="S227" s="263">
        <v>128</v>
      </c>
      <c r="T227" s="259">
        <v>163.55000000000001</v>
      </c>
      <c r="U227" s="261" t="s">
        <v>739</v>
      </c>
      <c r="V227" s="264" t="s">
        <v>739</v>
      </c>
      <c r="W227" s="263" t="s">
        <v>739</v>
      </c>
      <c r="X227" s="259" t="s">
        <v>739</v>
      </c>
      <c r="Y227" s="260"/>
      <c r="Z227" s="13"/>
      <c r="AA227" s="12"/>
      <c r="AB227" s="243"/>
    </row>
    <row r="228" spans="1:28" x14ac:dyDescent="0.25">
      <c r="A228" s="241"/>
      <c r="B228" s="11" t="s">
        <v>52</v>
      </c>
      <c r="C228" s="253" t="s">
        <v>453</v>
      </c>
      <c r="D228" s="346" t="s">
        <v>528</v>
      </c>
      <c r="E228" s="233">
        <v>48</v>
      </c>
      <c r="F228" s="13">
        <v>427629.07999999996</v>
      </c>
      <c r="G228" s="12">
        <v>2088</v>
      </c>
      <c r="H228" s="243">
        <v>204.8</v>
      </c>
      <c r="I228" s="260">
        <v>7</v>
      </c>
      <c r="J228" s="264">
        <v>55889.780000000006</v>
      </c>
      <c r="K228" s="263">
        <v>320</v>
      </c>
      <c r="L228" s="259">
        <v>174.66</v>
      </c>
      <c r="M228" s="261">
        <v>14</v>
      </c>
      <c r="N228" s="264">
        <v>68931.359999999986</v>
      </c>
      <c r="O228" s="263">
        <v>352</v>
      </c>
      <c r="P228" s="259">
        <v>195.83</v>
      </c>
      <c r="Q228" s="260">
        <v>12</v>
      </c>
      <c r="R228" s="264">
        <v>175233.84999999998</v>
      </c>
      <c r="S228" s="263">
        <v>759</v>
      </c>
      <c r="T228" s="259">
        <v>230.87</v>
      </c>
      <c r="U228" s="261">
        <v>15</v>
      </c>
      <c r="V228" s="264">
        <v>127574.09</v>
      </c>
      <c r="W228" s="263">
        <v>657</v>
      </c>
      <c r="X228" s="259">
        <v>194.18</v>
      </c>
      <c r="Y228" s="260"/>
      <c r="Z228" s="13"/>
      <c r="AA228" s="12"/>
      <c r="AB228" s="243"/>
    </row>
    <row r="229" spans="1:28" x14ac:dyDescent="0.25">
      <c r="A229" s="241"/>
      <c r="B229" s="11" t="s">
        <v>454</v>
      </c>
      <c r="C229" s="253" t="s">
        <v>455</v>
      </c>
      <c r="D229" s="346" t="s">
        <v>528</v>
      </c>
      <c r="E229" s="233">
        <v>2</v>
      </c>
      <c r="F229" s="13">
        <v>10561.73</v>
      </c>
      <c r="G229" s="12">
        <v>38</v>
      </c>
      <c r="H229" s="243">
        <v>277.94</v>
      </c>
      <c r="I229" s="260">
        <v>2</v>
      </c>
      <c r="J229" s="264">
        <v>10561.73</v>
      </c>
      <c r="K229" s="263">
        <v>38</v>
      </c>
      <c r="L229" s="259">
        <v>277.94</v>
      </c>
      <c r="M229" s="261" t="s">
        <v>739</v>
      </c>
      <c r="N229" s="264" t="s">
        <v>739</v>
      </c>
      <c r="O229" s="263" t="s">
        <v>739</v>
      </c>
      <c r="P229" s="259" t="s">
        <v>739</v>
      </c>
      <c r="Q229" s="260" t="s">
        <v>739</v>
      </c>
      <c r="R229" s="264" t="s">
        <v>739</v>
      </c>
      <c r="S229" s="263" t="s">
        <v>739</v>
      </c>
      <c r="T229" s="259" t="s">
        <v>739</v>
      </c>
      <c r="U229" s="261" t="s">
        <v>739</v>
      </c>
      <c r="V229" s="264" t="s">
        <v>739</v>
      </c>
      <c r="W229" s="263" t="s">
        <v>739</v>
      </c>
      <c r="X229" s="259" t="s">
        <v>739</v>
      </c>
      <c r="Y229" s="260"/>
      <c r="Z229" s="13"/>
      <c r="AA229" s="12"/>
      <c r="AB229" s="243"/>
    </row>
    <row r="230" spans="1:28" x14ac:dyDescent="0.25">
      <c r="A230" s="241"/>
      <c r="B230" s="11" t="s">
        <v>456</v>
      </c>
      <c r="C230" s="253" t="s">
        <v>457</v>
      </c>
      <c r="D230" s="346" t="s">
        <v>517</v>
      </c>
      <c r="E230" s="233">
        <v>2</v>
      </c>
      <c r="F230" s="13">
        <v>14058.560000000001</v>
      </c>
      <c r="G230" s="12">
        <v>32</v>
      </c>
      <c r="H230" s="243">
        <v>439.33</v>
      </c>
      <c r="I230" s="260">
        <v>2</v>
      </c>
      <c r="J230" s="264">
        <v>14058.560000000001</v>
      </c>
      <c r="K230" s="263">
        <v>32</v>
      </c>
      <c r="L230" s="259">
        <v>439.33</v>
      </c>
      <c r="M230" s="261" t="s">
        <v>739</v>
      </c>
      <c r="N230" s="264" t="s">
        <v>739</v>
      </c>
      <c r="O230" s="263" t="s">
        <v>739</v>
      </c>
      <c r="P230" s="259" t="s">
        <v>739</v>
      </c>
      <c r="Q230" s="260" t="s">
        <v>739</v>
      </c>
      <c r="R230" s="264" t="s">
        <v>739</v>
      </c>
      <c r="S230" s="263" t="s">
        <v>739</v>
      </c>
      <c r="T230" s="259" t="s">
        <v>739</v>
      </c>
      <c r="U230" s="261" t="s">
        <v>739</v>
      </c>
      <c r="V230" s="264" t="s">
        <v>739</v>
      </c>
      <c r="W230" s="263" t="s">
        <v>739</v>
      </c>
      <c r="X230" s="259" t="s">
        <v>739</v>
      </c>
      <c r="Y230" s="260"/>
      <c r="Z230" s="13"/>
      <c r="AA230" s="12"/>
      <c r="AB230" s="243"/>
    </row>
    <row r="231" spans="1:28" x14ac:dyDescent="0.25">
      <c r="A231" s="241"/>
      <c r="B231" s="11" t="s">
        <v>69</v>
      </c>
      <c r="C231" s="253" t="s">
        <v>68</v>
      </c>
      <c r="D231" s="346" t="s">
        <v>517</v>
      </c>
      <c r="E231" s="233">
        <v>39</v>
      </c>
      <c r="F231" s="13">
        <v>2686821.7600000007</v>
      </c>
      <c r="G231" s="12">
        <v>18577.099999999999</v>
      </c>
      <c r="H231" s="243">
        <v>144.63</v>
      </c>
      <c r="I231" s="260">
        <v>6</v>
      </c>
      <c r="J231" s="264">
        <v>260818.18</v>
      </c>
      <c r="K231" s="263">
        <v>1991</v>
      </c>
      <c r="L231" s="259">
        <v>131</v>
      </c>
      <c r="M231" s="261">
        <v>13</v>
      </c>
      <c r="N231" s="264">
        <v>654684.88000000012</v>
      </c>
      <c r="O231" s="263">
        <v>4837</v>
      </c>
      <c r="P231" s="259">
        <v>135.35</v>
      </c>
      <c r="Q231" s="260">
        <v>11</v>
      </c>
      <c r="R231" s="264">
        <v>1289547.6900000002</v>
      </c>
      <c r="S231" s="263">
        <v>8938</v>
      </c>
      <c r="T231" s="259">
        <v>144.28</v>
      </c>
      <c r="U231" s="261">
        <v>9</v>
      </c>
      <c r="V231" s="264">
        <v>481771.01</v>
      </c>
      <c r="W231" s="263">
        <v>2811.1</v>
      </c>
      <c r="X231" s="259">
        <v>171.38</v>
      </c>
      <c r="Y231" s="260"/>
      <c r="Z231" s="13"/>
      <c r="AA231" s="12"/>
      <c r="AB231" s="243"/>
    </row>
    <row r="232" spans="1:28" x14ac:dyDescent="0.25">
      <c r="A232" s="241"/>
      <c r="B232" s="11" t="s">
        <v>458</v>
      </c>
      <c r="C232" s="253" t="s">
        <v>459</v>
      </c>
      <c r="D232" s="346" t="s">
        <v>517</v>
      </c>
      <c r="E232" s="233">
        <v>4</v>
      </c>
      <c r="F232" s="13">
        <v>545101.17999999993</v>
      </c>
      <c r="G232" s="12">
        <v>5958</v>
      </c>
      <c r="H232" s="243">
        <v>91.49</v>
      </c>
      <c r="I232" s="260">
        <v>1</v>
      </c>
      <c r="J232" s="264">
        <v>113904</v>
      </c>
      <c r="K232" s="263">
        <v>1800</v>
      </c>
      <c r="L232" s="259">
        <v>63.28</v>
      </c>
      <c r="M232" s="261">
        <v>1</v>
      </c>
      <c r="N232" s="264">
        <v>105456</v>
      </c>
      <c r="O232" s="263">
        <v>1352</v>
      </c>
      <c r="P232" s="259">
        <v>78</v>
      </c>
      <c r="Q232" s="260">
        <v>2</v>
      </c>
      <c r="R232" s="264">
        <v>325741.18</v>
      </c>
      <c r="S232" s="263">
        <v>2806</v>
      </c>
      <c r="T232" s="259">
        <v>116.09</v>
      </c>
      <c r="U232" s="261" t="s">
        <v>739</v>
      </c>
      <c r="V232" s="264" t="s">
        <v>739</v>
      </c>
      <c r="W232" s="263" t="s">
        <v>739</v>
      </c>
      <c r="X232" s="259" t="s">
        <v>739</v>
      </c>
      <c r="Y232" s="260"/>
      <c r="Z232" s="13"/>
      <c r="AA232" s="12"/>
      <c r="AB232" s="243"/>
    </row>
    <row r="233" spans="1:28" x14ac:dyDescent="0.25">
      <c r="A233" s="241"/>
      <c r="B233" s="11" t="s">
        <v>460</v>
      </c>
      <c r="C233" s="253" t="s">
        <v>461</v>
      </c>
      <c r="D233" s="346" t="s">
        <v>517</v>
      </c>
      <c r="E233" s="233">
        <v>4</v>
      </c>
      <c r="F233" s="13">
        <v>43352.1</v>
      </c>
      <c r="G233" s="12">
        <v>348</v>
      </c>
      <c r="H233" s="243">
        <v>124.58</v>
      </c>
      <c r="I233" s="260" t="s">
        <v>739</v>
      </c>
      <c r="J233" s="264" t="s">
        <v>739</v>
      </c>
      <c r="K233" s="263" t="s">
        <v>739</v>
      </c>
      <c r="L233" s="259" t="s">
        <v>739</v>
      </c>
      <c r="M233" s="261">
        <v>2</v>
      </c>
      <c r="N233" s="264">
        <v>25314</v>
      </c>
      <c r="O233" s="263">
        <v>217</v>
      </c>
      <c r="P233" s="259">
        <v>116.65</v>
      </c>
      <c r="Q233" s="260" t="s">
        <v>739</v>
      </c>
      <c r="R233" s="264" t="s">
        <v>739</v>
      </c>
      <c r="S233" s="263" t="s">
        <v>739</v>
      </c>
      <c r="T233" s="259" t="s">
        <v>739</v>
      </c>
      <c r="U233" s="261">
        <v>2</v>
      </c>
      <c r="V233" s="264">
        <v>18038.099999999999</v>
      </c>
      <c r="W233" s="263">
        <v>131</v>
      </c>
      <c r="X233" s="259">
        <v>137.69999999999999</v>
      </c>
      <c r="Y233" s="260"/>
      <c r="Z233" s="13"/>
      <c r="AA233" s="12"/>
      <c r="AB233" s="243"/>
    </row>
    <row r="234" spans="1:28" x14ac:dyDescent="0.25">
      <c r="A234" s="241"/>
      <c r="B234" s="11" t="s">
        <v>462</v>
      </c>
      <c r="C234" s="253" t="s">
        <v>463</v>
      </c>
      <c r="D234" s="346" t="s">
        <v>528</v>
      </c>
      <c r="E234" s="233">
        <v>2</v>
      </c>
      <c r="F234" s="13">
        <v>2493.9</v>
      </c>
      <c r="G234" s="12">
        <v>27</v>
      </c>
      <c r="H234" s="243">
        <v>92.37</v>
      </c>
      <c r="I234" s="260" t="s">
        <v>739</v>
      </c>
      <c r="J234" s="264" t="s">
        <v>739</v>
      </c>
      <c r="K234" s="263" t="s">
        <v>739</v>
      </c>
      <c r="L234" s="259" t="s">
        <v>739</v>
      </c>
      <c r="M234" s="261">
        <v>1</v>
      </c>
      <c r="N234" s="264">
        <v>1323.9</v>
      </c>
      <c r="O234" s="263">
        <v>15</v>
      </c>
      <c r="P234" s="259">
        <v>88.26</v>
      </c>
      <c r="Q234" s="260" t="s">
        <v>739</v>
      </c>
      <c r="R234" s="264" t="s">
        <v>739</v>
      </c>
      <c r="S234" s="263" t="s">
        <v>739</v>
      </c>
      <c r="T234" s="259" t="s">
        <v>739</v>
      </c>
      <c r="U234" s="261" t="s">
        <v>739</v>
      </c>
      <c r="V234" s="264" t="s">
        <v>739</v>
      </c>
      <c r="W234" s="263" t="s">
        <v>739</v>
      </c>
      <c r="X234" s="259" t="s">
        <v>739</v>
      </c>
      <c r="Y234" s="260"/>
      <c r="Z234" s="13"/>
      <c r="AA234" s="12"/>
      <c r="AB234" s="243"/>
    </row>
    <row r="235" spans="1:28" x14ac:dyDescent="0.25">
      <c r="A235" s="241"/>
      <c r="B235" s="11" t="s">
        <v>67</v>
      </c>
      <c r="C235" s="253" t="s">
        <v>66</v>
      </c>
      <c r="D235" s="346" t="s">
        <v>517</v>
      </c>
      <c r="E235" s="233">
        <v>47</v>
      </c>
      <c r="F235" s="13">
        <v>1008100.46</v>
      </c>
      <c r="G235" s="12">
        <v>34830</v>
      </c>
      <c r="H235" s="243">
        <v>28.94</v>
      </c>
      <c r="I235" s="260">
        <v>8</v>
      </c>
      <c r="J235" s="264">
        <v>156542.71999999997</v>
      </c>
      <c r="K235" s="263">
        <v>6860</v>
      </c>
      <c r="L235" s="259">
        <v>22.82</v>
      </c>
      <c r="M235" s="261">
        <v>14</v>
      </c>
      <c r="N235" s="264">
        <v>207733.84</v>
      </c>
      <c r="O235" s="263">
        <v>7592</v>
      </c>
      <c r="P235" s="259">
        <v>27.36</v>
      </c>
      <c r="Q235" s="260">
        <v>14</v>
      </c>
      <c r="R235" s="264">
        <v>421898.01999999996</v>
      </c>
      <c r="S235" s="263">
        <v>11026</v>
      </c>
      <c r="T235" s="259">
        <v>38.26</v>
      </c>
      <c r="U235" s="261">
        <v>11</v>
      </c>
      <c r="V235" s="264">
        <v>221925.88</v>
      </c>
      <c r="W235" s="263">
        <v>9352</v>
      </c>
      <c r="X235" s="259">
        <v>23.73</v>
      </c>
      <c r="Y235" s="260"/>
      <c r="Z235" s="13"/>
      <c r="AA235" s="12"/>
      <c r="AB235" s="243"/>
    </row>
    <row r="236" spans="1:28" x14ac:dyDescent="0.25">
      <c r="A236" s="241"/>
      <c r="B236" s="11" t="s">
        <v>70</v>
      </c>
      <c r="C236" s="253" t="s">
        <v>71</v>
      </c>
      <c r="D236" s="346" t="s">
        <v>528</v>
      </c>
      <c r="E236" s="233">
        <v>56</v>
      </c>
      <c r="F236" s="13">
        <v>717535.67000000016</v>
      </c>
      <c r="G236" s="12">
        <v>9254</v>
      </c>
      <c r="H236" s="243">
        <v>77.540000000000006</v>
      </c>
      <c r="I236" s="260">
        <v>9</v>
      </c>
      <c r="J236" s="264">
        <v>109036.94</v>
      </c>
      <c r="K236" s="263">
        <v>1567</v>
      </c>
      <c r="L236" s="259">
        <v>69.58</v>
      </c>
      <c r="M236" s="261">
        <v>18</v>
      </c>
      <c r="N236" s="264">
        <v>188164.57</v>
      </c>
      <c r="O236" s="263">
        <v>2229</v>
      </c>
      <c r="P236" s="259">
        <v>84.42</v>
      </c>
      <c r="Q236" s="260">
        <v>14</v>
      </c>
      <c r="R236" s="264">
        <v>239813.49</v>
      </c>
      <c r="S236" s="263">
        <v>3127</v>
      </c>
      <c r="T236" s="259">
        <v>76.69</v>
      </c>
      <c r="U236" s="261">
        <v>15</v>
      </c>
      <c r="V236" s="264">
        <v>180520.66999999998</v>
      </c>
      <c r="W236" s="263">
        <v>2331</v>
      </c>
      <c r="X236" s="259">
        <v>77.44</v>
      </c>
      <c r="Y236" s="260"/>
      <c r="Z236" s="13"/>
      <c r="AA236" s="12"/>
      <c r="AB236" s="243"/>
    </row>
    <row r="237" spans="1:28" x14ac:dyDescent="0.25">
      <c r="A237" s="241"/>
      <c r="B237" s="11" t="s">
        <v>73</v>
      </c>
      <c r="C237" s="253" t="s">
        <v>72</v>
      </c>
      <c r="D237" s="346" t="s">
        <v>517</v>
      </c>
      <c r="E237" s="233">
        <v>15</v>
      </c>
      <c r="F237" s="13">
        <v>223725.6</v>
      </c>
      <c r="G237" s="12">
        <v>14272</v>
      </c>
      <c r="H237" s="243">
        <v>15.68</v>
      </c>
      <c r="I237" s="260">
        <v>1</v>
      </c>
      <c r="J237" s="264">
        <v>7502.95</v>
      </c>
      <c r="K237" s="263">
        <v>455</v>
      </c>
      <c r="L237" s="259">
        <v>16.489999999999998</v>
      </c>
      <c r="M237" s="261">
        <v>1</v>
      </c>
      <c r="N237" s="264">
        <v>38998</v>
      </c>
      <c r="O237" s="263">
        <v>3700</v>
      </c>
      <c r="P237" s="259">
        <v>10.54</v>
      </c>
      <c r="Q237" s="260">
        <v>9</v>
      </c>
      <c r="R237" s="264">
        <v>67965.149999999994</v>
      </c>
      <c r="S237" s="263">
        <v>4227</v>
      </c>
      <c r="T237" s="259">
        <v>16.079999999999998</v>
      </c>
      <c r="U237" s="261">
        <v>4</v>
      </c>
      <c r="V237" s="264">
        <v>109259.5</v>
      </c>
      <c r="W237" s="263">
        <v>5890</v>
      </c>
      <c r="X237" s="259">
        <v>18.55</v>
      </c>
      <c r="Y237" s="260"/>
      <c r="Z237" s="13"/>
      <c r="AA237" s="12"/>
      <c r="AB237" s="243"/>
    </row>
    <row r="238" spans="1:28" x14ac:dyDescent="0.25">
      <c r="A238" s="241"/>
      <c r="B238" s="11" t="s">
        <v>77</v>
      </c>
      <c r="C238" s="253" t="s">
        <v>76</v>
      </c>
      <c r="D238" s="346" t="s">
        <v>517</v>
      </c>
      <c r="E238" s="233">
        <v>16</v>
      </c>
      <c r="F238" s="13">
        <v>292445.56</v>
      </c>
      <c r="G238" s="12">
        <v>21411</v>
      </c>
      <c r="H238" s="243">
        <v>13.66</v>
      </c>
      <c r="I238" s="260">
        <v>2</v>
      </c>
      <c r="J238" s="264">
        <v>13657.05</v>
      </c>
      <c r="K238" s="263">
        <v>1215</v>
      </c>
      <c r="L238" s="259">
        <v>11.24</v>
      </c>
      <c r="M238" s="261">
        <v>1</v>
      </c>
      <c r="N238" s="264">
        <v>53171.7</v>
      </c>
      <c r="O238" s="263">
        <v>4530</v>
      </c>
      <c r="P238" s="259">
        <v>11.74</v>
      </c>
      <c r="Q238" s="260">
        <v>9</v>
      </c>
      <c r="R238" s="264">
        <v>67012.899999999994</v>
      </c>
      <c r="S238" s="263">
        <v>5079</v>
      </c>
      <c r="T238" s="259">
        <v>13.19</v>
      </c>
      <c r="U238" s="261">
        <v>4</v>
      </c>
      <c r="V238" s="264">
        <v>158603.91</v>
      </c>
      <c r="W238" s="263">
        <v>10587</v>
      </c>
      <c r="X238" s="259">
        <v>14.98</v>
      </c>
      <c r="Y238" s="260"/>
      <c r="Z238" s="13"/>
      <c r="AA238" s="12"/>
      <c r="AB238" s="243"/>
    </row>
    <row r="239" spans="1:28" x14ac:dyDescent="0.25">
      <c r="A239" s="241"/>
      <c r="B239" s="11" t="s">
        <v>464</v>
      </c>
      <c r="C239" s="253" t="s">
        <v>465</v>
      </c>
      <c r="D239" s="346" t="s">
        <v>524</v>
      </c>
      <c r="E239" s="233">
        <v>3</v>
      </c>
      <c r="F239" s="13">
        <v>10909.14</v>
      </c>
      <c r="G239" s="12">
        <v>12</v>
      </c>
      <c r="H239" s="243">
        <v>909.1</v>
      </c>
      <c r="I239" s="260">
        <v>1</v>
      </c>
      <c r="J239" s="264">
        <v>4265.12</v>
      </c>
      <c r="K239" s="263">
        <v>8</v>
      </c>
      <c r="L239" s="259">
        <v>533.14</v>
      </c>
      <c r="M239" s="261" t="s">
        <v>739</v>
      </c>
      <c r="N239" s="264" t="s">
        <v>739</v>
      </c>
      <c r="O239" s="263" t="s">
        <v>739</v>
      </c>
      <c r="P239" s="259" t="s">
        <v>739</v>
      </c>
      <c r="Q239" s="260">
        <v>2</v>
      </c>
      <c r="R239" s="264">
        <v>6644.02</v>
      </c>
      <c r="S239" s="263">
        <v>4</v>
      </c>
      <c r="T239" s="259">
        <v>1661.01</v>
      </c>
      <c r="U239" s="261" t="s">
        <v>739</v>
      </c>
      <c r="V239" s="264" t="s">
        <v>739</v>
      </c>
      <c r="W239" s="263" t="s">
        <v>739</v>
      </c>
      <c r="X239" s="259" t="s">
        <v>739</v>
      </c>
      <c r="Y239" s="260"/>
      <c r="Z239" s="13"/>
      <c r="AA239" s="12"/>
      <c r="AB239" s="243"/>
    </row>
    <row r="240" spans="1:28" x14ac:dyDescent="0.25">
      <c r="A240" s="241"/>
      <c r="B240" s="11" t="s">
        <v>466</v>
      </c>
      <c r="C240" s="253" t="s">
        <v>756</v>
      </c>
      <c r="D240" s="346" t="s">
        <v>524</v>
      </c>
      <c r="E240" s="233">
        <v>6</v>
      </c>
      <c r="F240" s="13">
        <v>48292.390000000007</v>
      </c>
      <c r="G240" s="12">
        <v>67</v>
      </c>
      <c r="H240" s="243">
        <v>720.78</v>
      </c>
      <c r="I240" s="260">
        <v>1</v>
      </c>
      <c r="J240" s="264">
        <v>622.72</v>
      </c>
      <c r="K240" s="263">
        <v>8</v>
      </c>
      <c r="L240" s="259">
        <v>77.84</v>
      </c>
      <c r="M240" s="261">
        <v>1</v>
      </c>
      <c r="N240" s="264">
        <v>10174.65</v>
      </c>
      <c r="O240" s="263">
        <v>29</v>
      </c>
      <c r="P240" s="259">
        <v>350.85</v>
      </c>
      <c r="Q240" s="260">
        <v>3</v>
      </c>
      <c r="R240" s="264">
        <v>34510.04</v>
      </c>
      <c r="S240" s="263">
        <v>28</v>
      </c>
      <c r="T240" s="259">
        <v>1232.5</v>
      </c>
      <c r="U240" s="261">
        <v>1</v>
      </c>
      <c r="V240" s="264">
        <v>2984.98</v>
      </c>
      <c r="W240" s="263">
        <v>2</v>
      </c>
      <c r="X240" s="259">
        <v>1492.49</v>
      </c>
      <c r="Y240" s="260"/>
      <c r="Z240" s="13"/>
      <c r="AA240" s="12"/>
      <c r="AB240" s="243"/>
    </row>
    <row r="241" spans="1:28" x14ac:dyDescent="0.25">
      <c r="A241" s="241"/>
      <c r="B241" s="11" t="s">
        <v>467</v>
      </c>
      <c r="C241" s="253" t="s">
        <v>468</v>
      </c>
      <c r="D241" s="346" t="s">
        <v>524</v>
      </c>
      <c r="E241" s="233">
        <v>5</v>
      </c>
      <c r="F241" s="13">
        <v>340060.16000000003</v>
      </c>
      <c r="G241" s="12">
        <v>146</v>
      </c>
      <c r="H241" s="243">
        <v>2329.1799999999998</v>
      </c>
      <c r="I241" s="260" t="s">
        <v>739</v>
      </c>
      <c r="J241" s="264" t="s">
        <v>739</v>
      </c>
      <c r="K241" s="263" t="s">
        <v>739</v>
      </c>
      <c r="L241" s="259" t="s">
        <v>739</v>
      </c>
      <c r="M241" s="261">
        <v>1</v>
      </c>
      <c r="N241" s="264">
        <v>114159.84</v>
      </c>
      <c r="O241" s="263">
        <v>48</v>
      </c>
      <c r="P241" s="259">
        <v>2378.33</v>
      </c>
      <c r="Q241" s="260">
        <v>1</v>
      </c>
      <c r="R241" s="264">
        <v>20002.71</v>
      </c>
      <c r="S241" s="263">
        <v>13</v>
      </c>
      <c r="T241" s="259">
        <v>1538.67</v>
      </c>
      <c r="U241" s="261">
        <v>3</v>
      </c>
      <c r="V241" s="264">
        <v>205897.61</v>
      </c>
      <c r="W241" s="263">
        <v>85</v>
      </c>
      <c r="X241" s="259">
        <v>2422.3200000000002</v>
      </c>
      <c r="Y241" s="260"/>
      <c r="Z241" s="13"/>
      <c r="AA241" s="12"/>
      <c r="AB241" s="243"/>
    </row>
    <row r="242" spans="1:28" x14ac:dyDescent="0.25">
      <c r="A242" s="241"/>
      <c r="B242" s="11" t="s">
        <v>469</v>
      </c>
      <c r="C242" s="253" t="s">
        <v>470</v>
      </c>
      <c r="D242" s="346" t="s">
        <v>524</v>
      </c>
      <c r="E242" s="233">
        <v>15</v>
      </c>
      <c r="F242" s="13">
        <v>717703.62999999989</v>
      </c>
      <c r="G242" s="12">
        <v>239</v>
      </c>
      <c r="H242" s="243">
        <v>3002.94</v>
      </c>
      <c r="I242" s="260" t="s">
        <v>739</v>
      </c>
      <c r="J242" s="264" t="s">
        <v>739</v>
      </c>
      <c r="K242" s="263" t="s">
        <v>739</v>
      </c>
      <c r="L242" s="259" t="s">
        <v>739</v>
      </c>
      <c r="M242" s="261">
        <v>1</v>
      </c>
      <c r="N242" s="264">
        <v>109986.72</v>
      </c>
      <c r="O242" s="263">
        <v>48</v>
      </c>
      <c r="P242" s="259">
        <v>2291.39</v>
      </c>
      <c r="Q242" s="260">
        <v>10</v>
      </c>
      <c r="R242" s="264">
        <v>299224.51</v>
      </c>
      <c r="S242" s="263">
        <v>94</v>
      </c>
      <c r="T242" s="259">
        <v>3183.24</v>
      </c>
      <c r="U242" s="261">
        <v>4</v>
      </c>
      <c r="V242" s="264">
        <v>308492.40000000002</v>
      </c>
      <c r="W242" s="263">
        <v>97</v>
      </c>
      <c r="X242" s="259">
        <v>3180.33</v>
      </c>
      <c r="Y242" s="260"/>
      <c r="Z242" s="13"/>
      <c r="AA242" s="12"/>
      <c r="AB242" s="243"/>
    </row>
    <row r="243" spans="1:28" x14ac:dyDescent="0.25">
      <c r="A243" s="241"/>
      <c r="B243" s="11" t="s">
        <v>79</v>
      </c>
      <c r="C243" s="253" t="s">
        <v>78</v>
      </c>
      <c r="D243" s="346" t="s">
        <v>529</v>
      </c>
      <c r="E243" s="233">
        <v>3</v>
      </c>
      <c r="F243" s="13">
        <v>14078.64</v>
      </c>
      <c r="G243" s="12">
        <v>12</v>
      </c>
      <c r="H243" s="243">
        <v>1173.22</v>
      </c>
      <c r="I243" s="260">
        <v>1</v>
      </c>
      <c r="J243" s="264">
        <v>6686</v>
      </c>
      <c r="K243" s="263">
        <v>8</v>
      </c>
      <c r="L243" s="259">
        <v>835.75</v>
      </c>
      <c r="M243" s="261" t="s">
        <v>739</v>
      </c>
      <c r="N243" s="264" t="s">
        <v>739</v>
      </c>
      <c r="O243" s="263" t="s">
        <v>739</v>
      </c>
      <c r="P243" s="259" t="s">
        <v>739</v>
      </c>
      <c r="Q243" s="260">
        <v>2</v>
      </c>
      <c r="R243" s="264">
        <v>7392.64</v>
      </c>
      <c r="S243" s="263">
        <v>4</v>
      </c>
      <c r="T243" s="259">
        <v>1848.16</v>
      </c>
      <c r="U243" s="261" t="s">
        <v>739</v>
      </c>
      <c r="V243" s="264" t="s">
        <v>739</v>
      </c>
      <c r="W243" s="263" t="s">
        <v>739</v>
      </c>
      <c r="X243" s="259" t="s">
        <v>739</v>
      </c>
      <c r="Y243" s="260"/>
      <c r="Z243" s="13"/>
      <c r="AA243" s="12"/>
      <c r="AB243" s="243"/>
    </row>
    <row r="244" spans="1:28" x14ac:dyDescent="0.25">
      <c r="A244" s="241"/>
      <c r="B244" s="11" t="s">
        <v>471</v>
      </c>
      <c r="C244" s="253" t="s">
        <v>472</v>
      </c>
      <c r="D244" s="346" t="s">
        <v>524</v>
      </c>
      <c r="E244" s="233">
        <v>9</v>
      </c>
      <c r="F244" s="13">
        <v>206756.78999999998</v>
      </c>
      <c r="G244" s="12">
        <v>23</v>
      </c>
      <c r="H244" s="243">
        <v>8989.43</v>
      </c>
      <c r="I244" s="260" t="s">
        <v>739</v>
      </c>
      <c r="J244" s="264" t="s">
        <v>739</v>
      </c>
      <c r="K244" s="263" t="s">
        <v>739</v>
      </c>
      <c r="L244" s="259" t="s">
        <v>739</v>
      </c>
      <c r="M244" s="261">
        <v>1</v>
      </c>
      <c r="N244" s="264">
        <v>12697.14</v>
      </c>
      <c r="O244" s="263">
        <v>1</v>
      </c>
      <c r="P244" s="259">
        <v>12697.14</v>
      </c>
      <c r="Q244" s="260">
        <v>6</v>
      </c>
      <c r="R244" s="264">
        <v>149344.97999999998</v>
      </c>
      <c r="S244" s="263">
        <v>17</v>
      </c>
      <c r="T244" s="259">
        <v>8785</v>
      </c>
      <c r="U244" s="261">
        <v>2</v>
      </c>
      <c r="V244" s="264">
        <v>44714.67</v>
      </c>
      <c r="W244" s="263">
        <v>5</v>
      </c>
      <c r="X244" s="259">
        <v>8942.93</v>
      </c>
      <c r="Y244" s="260"/>
      <c r="Z244" s="13"/>
      <c r="AA244" s="12"/>
      <c r="AB244" s="243"/>
    </row>
    <row r="245" spans="1:28" x14ac:dyDescent="0.25">
      <c r="A245" s="241"/>
      <c r="B245" s="11" t="s">
        <v>473</v>
      </c>
      <c r="C245" s="253" t="s">
        <v>474</v>
      </c>
      <c r="D245" s="346" t="s">
        <v>514</v>
      </c>
      <c r="E245" s="233">
        <v>1</v>
      </c>
      <c r="F245" s="13">
        <v>1851.6</v>
      </c>
      <c r="G245" s="12">
        <v>60</v>
      </c>
      <c r="H245" s="243">
        <v>30.86</v>
      </c>
      <c r="I245" s="260" t="s">
        <v>739</v>
      </c>
      <c r="J245" s="264" t="s">
        <v>739</v>
      </c>
      <c r="K245" s="263" t="s">
        <v>739</v>
      </c>
      <c r="L245" s="259" t="s">
        <v>739</v>
      </c>
      <c r="M245" s="261" t="s">
        <v>739</v>
      </c>
      <c r="N245" s="264" t="s">
        <v>739</v>
      </c>
      <c r="O245" s="263" t="s">
        <v>739</v>
      </c>
      <c r="P245" s="259" t="s">
        <v>739</v>
      </c>
      <c r="Q245" s="260" t="s">
        <v>739</v>
      </c>
      <c r="R245" s="264" t="s">
        <v>739</v>
      </c>
      <c r="S245" s="263" t="s">
        <v>739</v>
      </c>
      <c r="T245" s="259" t="s">
        <v>739</v>
      </c>
      <c r="U245" s="261" t="s">
        <v>739</v>
      </c>
      <c r="V245" s="264" t="s">
        <v>739</v>
      </c>
      <c r="W245" s="263" t="s">
        <v>739</v>
      </c>
      <c r="X245" s="259" t="s">
        <v>739</v>
      </c>
      <c r="Y245" s="260"/>
      <c r="Z245" s="13"/>
      <c r="AA245" s="12"/>
      <c r="AB245" s="243"/>
    </row>
    <row r="246" spans="1:28" x14ac:dyDescent="0.25">
      <c r="A246" s="241"/>
      <c r="B246" s="11" t="s">
        <v>475</v>
      </c>
      <c r="C246" s="253" t="s">
        <v>476</v>
      </c>
      <c r="D246" s="346" t="s">
        <v>517</v>
      </c>
      <c r="E246" s="233">
        <v>7</v>
      </c>
      <c r="F246" s="13">
        <v>101450.9</v>
      </c>
      <c r="G246" s="12">
        <v>3482</v>
      </c>
      <c r="H246" s="243">
        <v>29.14</v>
      </c>
      <c r="I246" s="260" t="s">
        <v>739</v>
      </c>
      <c r="J246" s="264" t="s">
        <v>739</v>
      </c>
      <c r="K246" s="263" t="s">
        <v>739</v>
      </c>
      <c r="L246" s="259" t="s">
        <v>739</v>
      </c>
      <c r="M246" s="261">
        <v>1</v>
      </c>
      <c r="N246" s="264">
        <v>8466</v>
      </c>
      <c r="O246" s="263">
        <v>200</v>
      </c>
      <c r="P246" s="259">
        <v>42.33</v>
      </c>
      <c r="Q246" s="260">
        <v>4</v>
      </c>
      <c r="R246" s="264">
        <v>38237.199999999997</v>
      </c>
      <c r="S246" s="263">
        <v>1028</v>
      </c>
      <c r="T246" s="259">
        <v>37.200000000000003</v>
      </c>
      <c r="U246" s="261">
        <v>2</v>
      </c>
      <c r="V246" s="264">
        <v>54747.7</v>
      </c>
      <c r="W246" s="263">
        <v>2254</v>
      </c>
      <c r="X246" s="259">
        <v>24.29</v>
      </c>
      <c r="Y246" s="260"/>
      <c r="Z246" s="13"/>
      <c r="AA246" s="12"/>
      <c r="AB246" s="243"/>
    </row>
    <row r="247" spans="1:28" ht="15" customHeight="1" x14ac:dyDescent="0.25">
      <c r="A247" s="241"/>
      <c r="B247" s="9" t="s">
        <v>477</v>
      </c>
      <c r="C247" s="253" t="s">
        <v>478</v>
      </c>
      <c r="D247" s="348" t="s">
        <v>516</v>
      </c>
      <c r="E247" s="234">
        <v>8</v>
      </c>
      <c r="F247" s="9">
        <v>165004.06</v>
      </c>
      <c r="G247" s="10">
        <v>7506</v>
      </c>
      <c r="H247" s="244">
        <v>21.98</v>
      </c>
      <c r="I247" s="260" t="s">
        <v>739</v>
      </c>
      <c r="J247" s="264" t="s">
        <v>739</v>
      </c>
      <c r="K247" s="263" t="s">
        <v>739</v>
      </c>
      <c r="L247" s="259" t="s">
        <v>739</v>
      </c>
      <c r="M247" s="261">
        <v>2</v>
      </c>
      <c r="N247" s="264">
        <v>24003.4</v>
      </c>
      <c r="O247" s="263">
        <v>1220</v>
      </c>
      <c r="P247" s="259">
        <v>19.670000000000002</v>
      </c>
      <c r="Q247" s="260">
        <v>4</v>
      </c>
      <c r="R247" s="264">
        <v>44992.66</v>
      </c>
      <c r="S247" s="263">
        <v>1206</v>
      </c>
      <c r="T247" s="259">
        <v>37.31</v>
      </c>
      <c r="U247" s="261">
        <v>2</v>
      </c>
      <c r="V247" s="264">
        <v>96008</v>
      </c>
      <c r="W247" s="263">
        <v>5080</v>
      </c>
      <c r="X247" s="259">
        <v>18.899999999999999</v>
      </c>
      <c r="Y247" s="260"/>
      <c r="Z247" s="9"/>
      <c r="AA247" s="10"/>
      <c r="AB247" s="244"/>
    </row>
    <row r="248" spans="1:28" x14ac:dyDescent="0.25">
      <c r="A248" s="241"/>
      <c r="B248" s="11" t="s">
        <v>479</v>
      </c>
      <c r="C248" s="253" t="s">
        <v>480</v>
      </c>
      <c r="D248" s="346" t="s">
        <v>524</v>
      </c>
      <c r="E248" s="233">
        <v>2</v>
      </c>
      <c r="F248" s="13">
        <v>12525.36</v>
      </c>
      <c r="G248" s="12">
        <v>6</v>
      </c>
      <c r="H248" s="243">
        <v>2087.56</v>
      </c>
      <c r="I248" s="260" t="s">
        <v>739</v>
      </c>
      <c r="J248" s="264" t="s">
        <v>739</v>
      </c>
      <c r="K248" s="263" t="s">
        <v>739</v>
      </c>
      <c r="L248" s="259" t="s">
        <v>739</v>
      </c>
      <c r="M248" s="261">
        <v>1</v>
      </c>
      <c r="N248" s="264">
        <v>2399.36</v>
      </c>
      <c r="O248" s="263">
        <v>2</v>
      </c>
      <c r="P248" s="259">
        <v>1199.68</v>
      </c>
      <c r="Q248" s="260" t="s">
        <v>739</v>
      </c>
      <c r="R248" s="264" t="s">
        <v>739</v>
      </c>
      <c r="S248" s="263" t="s">
        <v>739</v>
      </c>
      <c r="T248" s="259" t="s">
        <v>739</v>
      </c>
      <c r="U248" s="261" t="s">
        <v>739</v>
      </c>
      <c r="V248" s="264" t="s">
        <v>739</v>
      </c>
      <c r="W248" s="263" t="s">
        <v>739</v>
      </c>
      <c r="X248" s="259" t="s">
        <v>739</v>
      </c>
      <c r="Y248" s="260"/>
      <c r="Z248" s="13"/>
      <c r="AA248" s="12"/>
      <c r="AB248" s="243"/>
    </row>
    <row r="249" spans="1:28" x14ac:dyDescent="0.25">
      <c r="A249" s="241"/>
      <c r="B249" s="11" t="s">
        <v>481</v>
      </c>
      <c r="C249" s="253" t="s">
        <v>482</v>
      </c>
      <c r="D249" s="346" t="s">
        <v>517</v>
      </c>
      <c r="E249" s="233">
        <v>4</v>
      </c>
      <c r="F249" s="13">
        <v>49717.51</v>
      </c>
      <c r="G249" s="12">
        <v>2159</v>
      </c>
      <c r="H249" s="243">
        <v>23.03</v>
      </c>
      <c r="I249" s="260" t="s">
        <v>739</v>
      </c>
      <c r="J249" s="264" t="s">
        <v>739</v>
      </c>
      <c r="K249" s="263" t="s">
        <v>739</v>
      </c>
      <c r="L249" s="259" t="s">
        <v>739</v>
      </c>
      <c r="M249" s="261">
        <v>1</v>
      </c>
      <c r="N249" s="264">
        <v>2413.1999999999998</v>
      </c>
      <c r="O249" s="263">
        <v>40</v>
      </c>
      <c r="P249" s="259">
        <v>60.33</v>
      </c>
      <c r="Q249" s="260">
        <v>1</v>
      </c>
      <c r="R249" s="264">
        <v>2208.5100000000002</v>
      </c>
      <c r="S249" s="263">
        <v>53</v>
      </c>
      <c r="T249" s="259">
        <v>41.67</v>
      </c>
      <c r="U249" s="261">
        <v>2</v>
      </c>
      <c r="V249" s="264">
        <v>45095.8</v>
      </c>
      <c r="W249" s="263">
        <v>2066</v>
      </c>
      <c r="X249" s="259">
        <v>21.83</v>
      </c>
      <c r="Y249" s="260"/>
      <c r="Z249" s="13"/>
      <c r="AA249" s="12"/>
      <c r="AB249" s="243"/>
    </row>
    <row r="250" spans="1:28" x14ac:dyDescent="0.25">
      <c r="A250" s="241"/>
      <c r="B250" s="11" t="s">
        <v>483</v>
      </c>
      <c r="C250" s="253" t="s">
        <v>484</v>
      </c>
      <c r="D250" s="346" t="s">
        <v>517</v>
      </c>
      <c r="E250" s="233">
        <v>4</v>
      </c>
      <c r="F250" s="13">
        <v>137543.47999999998</v>
      </c>
      <c r="G250" s="12">
        <v>600</v>
      </c>
      <c r="H250" s="243">
        <v>229.24</v>
      </c>
      <c r="I250" s="260" t="s">
        <v>739</v>
      </c>
      <c r="J250" s="264" t="s">
        <v>739</v>
      </c>
      <c r="K250" s="263" t="s">
        <v>739</v>
      </c>
      <c r="L250" s="259" t="s">
        <v>739</v>
      </c>
      <c r="M250" s="261">
        <v>1</v>
      </c>
      <c r="N250" s="264">
        <v>75503.7</v>
      </c>
      <c r="O250" s="263">
        <v>430</v>
      </c>
      <c r="P250" s="259">
        <v>175.59</v>
      </c>
      <c r="Q250" s="260">
        <v>2</v>
      </c>
      <c r="R250" s="264">
        <v>13419.779999999999</v>
      </c>
      <c r="S250" s="263">
        <v>66</v>
      </c>
      <c r="T250" s="259">
        <v>203.33</v>
      </c>
      <c r="U250" s="261" t="s">
        <v>739</v>
      </c>
      <c r="V250" s="264" t="s">
        <v>739</v>
      </c>
      <c r="W250" s="263" t="s">
        <v>739</v>
      </c>
      <c r="X250" s="259" t="s">
        <v>739</v>
      </c>
      <c r="Y250" s="260"/>
      <c r="Z250" s="13"/>
      <c r="AA250" s="12"/>
      <c r="AB250" s="243"/>
    </row>
    <row r="251" spans="1:28" x14ac:dyDescent="0.25">
      <c r="A251" s="241"/>
      <c r="B251" s="11" t="s">
        <v>485</v>
      </c>
      <c r="C251" s="253" t="s">
        <v>486</v>
      </c>
      <c r="D251" s="346" t="s">
        <v>517</v>
      </c>
      <c r="E251" s="233">
        <v>7</v>
      </c>
      <c r="F251" s="13">
        <v>513743.5</v>
      </c>
      <c r="G251" s="12">
        <v>1952</v>
      </c>
      <c r="H251" s="243">
        <v>263.19</v>
      </c>
      <c r="I251" s="260" t="s">
        <v>739</v>
      </c>
      <c r="J251" s="264" t="s">
        <v>739</v>
      </c>
      <c r="K251" s="263" t="s">
        <v>739</v>
      </c>
      <c r="L251" s="259" t="s">
        <v>739</v>
      </c>
      <c r="M251" s="261">
        <v>1</v>
      </c>
      <c r="N251" s="264">
        <v>136350</v>
      </c>
      <c r="O251" s="263">
        <v>600</v>
      </c>
      <c r="P251" s="259">
        <v>227.25</v>
      </c>
      <c r="Q251" s="260">
        <v>3</v>
      </c>
      <c r="R251" s="264">
        <v>134891.6</v>
      </c>
      <c r="S251" s="263">
        <v>449</v>
      </c>
      <c r="T251" s="259">
        <v>300.43</v>
      </c>
      <c r="U251" s="261">
        <v>3</v>
      </c>
      <c r="V251" s="264">
        <v>242501.90000000002</v>
      </c>
      <c r="W251" s="263">
        <v>903</v>
      </c>
      <c r="X251" s="259">
        <v>268.55</v>
      </c>
      <c r="Y251" s="260"/>
      <c r="Z251" s="13"/>
      <c r="AA251" s="12"/>
      <c r="AB251" s="243"/>
    </row>
    <row r="252" spans="1:28" x14ac:dyDescent="0.25">
      <c r="A252" s="241"/>
      <c r="B252" s="11" t="s">
        <v>487</v>
      </c>
      <c r="C252" s="253" t="s">
        <v>488</v>
      </c>
      <c r="D252" s="346" t="s">
        <v>517</v>
      </c>
      <c r="E252" s="233">
        <v>2</v>
      </c>
      <c r="F252" s="13">
        <v>39397.5</v>
      </c>
      <c r="G252" s="12">
        <v>104</v>
      </c>
      <c r="H252" s="243">
        <v>378.82</v>
      </c>
      <c r="I252" s="260" t="s">
        <v>739</v>
      </c>
      <c r="J252" s="264" t="s">
        <v>739</v>
      </c>
      <c r="K252" s="263" t="s">
        <v>739</v>
      </c>
      <c r="L252" s="259" t="s">
        <v>739</v>
      </c>
      <c r="M252" s="261">
        <v>1</v>
      </c>
      <c r="N252" s="264">
        <v>13666.5</v>
      </c>
      <c r="O252" s="263">
        <v>50</v>
      </c>
      <c r="P252" s="259">
        <v>273.33</v>
      </c>
      <c r="Q252" s="260" t="s">
        <v>739</v>
      </c>
      <c r="R252" s="264" t="s">
        <v>739</v>
      </c>
      <c r="S252" s="263" t="s">
        <v>739</v>
      </c>
      <c r="T252" s="259" t="s">
        <v>739</v>
      </c>
      <c r="U252" s="261" t="s">
        <v>739</v>
      </c>
      <c r="V252" s="264" t="s">
        <v>739</v>
      </c>
      <c r="W252" s="263" t="s">
        <v>739</v>
      </c>
      <c r="X252" s="259" t="s">
        <v>739</v>
      </c>
      <c r="Y252" s="260"/>
      <c r="Z252" s="13"/>
      <c r="AA252" s="12"/>
      <c r="AB252" s="243"/>
    </row>
    <row r="253" spans="1:28" x14ac:dyDescent="0.25">
      <c r="A253" s="241"/>
      <c r="B253" s="11" t="s">
        <v>489</v>
      </c>
      <c r="C253" s="253" t="s">
        <v>490</v>
      </c>
      <c r="D253" s="346" t="s">
        <v>517</v>
      </c>
      <c r="E253" s="233">
        <v>2</v>
      </c>
      <c r="F253" s="13">
        <v>237968.75</v>
      </c>
      <c r="G253" s="12">
        <v>3875</v>
      </c>
      <c r="H253" s="243">
        <v>61.41</v>
      </c>
      <c r="I253" s="260" t="s">
        <v>739</v>
      </c>
      <c r="J253" s="264" t="s">
        <v>739</v>
      </c>
      <c r="K253" s="263" t="s">
        <v>739</v>
      </c>
      <c r="L253" s="259" t="s">
        <v>739</v>
      </c>
      <c r="M253" s="261">
        <v>1</v>
      </c>
      <c r="N253" s="264">
        <v>12324.75</v>
      </c>
      <c r="O253" s="263">
        <v>75</v>
      </c>
      <c r="P253" s="259">
        <v>164.33</v>
      </c>
      <c r="Q253" s="260" t="s">
        <v>739</v>
      </c>
      <c r="R253" s="264" t="s">
        <v>739</v>
      </c>
      <c r="S253" s="263" t="s">
        <v>739</v>
      </c>
      <c r="T253" s="259" t="s">
        <v>739</v>
      </c>
      <c r="U253" s="261" t="s">
        <v>739</v>
      </c>
      <c r="V253" s="264" t="s">
        <v>739</v>
      </c>
      <c r="W253" s="263" t="s">
        <v>739</v>
      </c>
      <c r="X253" s="259" t="s">
        <v>739</v>
      </c>
      <c r="Y253" s="260"/>
      <c r="Z253" s="13"/>
      <c r="AA253" s="12"/>
      <c r="AB253" s="243"/>
    </row>
    <row r="254" spans="1:28" x14ac:dyDescent="0.25">
      <c r="A254" s="241"/>
      <c r="B254" s="11" t="s">
        <v>491</v>
      </c>
      <c r="C254" s="253" t="s">
        <v>492</v>
      </c>
      <c r="D254" s="346" t="s">
        <v>517</v>
      </c>
      <c r="E254" s="233">
        <v>11</v>
      </c>
      <c r="F254" s="13">
        <v>753822.44</v>
      </c>
      <c r="G254" s="12">
        <v>6021</v>
      </c>
      <c r="H254" s="243">
        <v>125.2</v>
      </c>
      <c r="I254" s="260">
        <v>1</v>
      </c>
      <c r="J254" s="264">
        <v>16089</v>
      </c>
      <c r="K254" s="263">
        <v>93</v>
      </c>
      <c r="L254" s="259">
        <v>173</v>
      </c>
      <c r="M254" s="261">
        <v>2</v>
      </c>
      <c r="N254" s="264">
        <v>141840.1</v>
      </c>
      <c r="O254" s="263">
        <v>990</v>
      </c>
      <c r="P254" s="259">
        <v>143.27000000000001</v>
      </c>
      <c r="Q254" s="260">
        <v>5</v>
      </c>
      <c r="R254" s="264">
        <v>168648.09</v>
      </c>
      <c r="S254" s="263">
        <v>1023</v>
      </c>
      <c r="T254" s="259">
        <v>164.86</v>
      </c>
      <c r="U254" s="261">
        <v>3</v>
      </c>
      <c r="V254" s="264">
        <v>427245.25</v>
      </c>
      <c r="W254" s="263">
        <v>3915</v>
      </c>
      <c r="X254" s="259">
        <v>109.13</v>
      </c>
      <c r="Y254" s="260"/>
      <c r="Z254" s="13"/>
      <c r="AA254" s="12"/>
      <c r="AB254" s="243"/>
    </row>
    <row r="255" spans="1:28" x14ac:dyDescent="0.25">
      <c r="A255" s="241"/>
      <c r="B255" s="11" t="s">
        <v>493</v>
      </c>
      <c r="C255" s="253" t="s">
        <v>494</v>
      </c>
      <c r="D255" s="346" t="s">
        <v>516</v>
      </c>
      <c r="E255" s="233">
        <v>3</v>
      </c>
      <c r="F255" s="13">
        <v>13584.32</v>
      </c>
      <c r="G255" s="12">
        <v>130</v>
      </c>
      <c r="H255" s="243">
        <v>104.49</v>
      </c>
      <c r="I255" s="260" t="s">
        <v>739</v>
      </c>
      <c r="J255" s="264" t="s">
        <v>739</v>
      </c>
      <c r="K255" s="263" t="s">
        <v>739</v>
      </c>
      <c r="L255" s="259" t="s">
        <v>739</v>
      </c>
      <c r="M255" s="261">
        <v>2</v>
      </c>
      <c r="N255" s="264">
        <v>4579.87</v>
      </c>
      <c r="O255" s="263">
        <v>39</v>
      </c>
      <c r="P255" s="259">
        <v>117.43</v>
      </c>
      <c r="Q255" s="260">
        <v>1</v>
      </c>
      <c r="R255" s="264">
        <v>9004.4500000000007</v>
      </c>
      <c r="S255" s="263">
        <v>91</v>
      </c>
      <c r="T255" s="259">
        <v>98.95</v>
      </c>
      <c r="U255" s="261" t="s">
        <v>739</v>
      </c>
      <c r="V255" s="264" t="s">
        <v>739</v>
      </c>
      <c r="W255" s="263" t="s">
        <v>739</v>
      </c>
      <c r="X255" s="259" t="s">
        <v>739</v>
      </c>
      <c r="Y255" s="260"/>
      <c r="Z255" s="13"/>
      <c r="AA255" s="12"/>
      <c r="AB255" s="243"/>
    </row>
    <row r="256" spans="1:28" x14ac:dyDescent="0.25">
      <c r="A256" s="241"/>
      <c r="B256" s="11" t="s">
        <v>495</v>
      </c>
      <c r="C256" s="253" t="s">
        <v>496</v>
      </c>
      <c r="D256" s="346" t="s">
        <v>516</v>
      </c>
      <c r="E256" s="233">
        <v>3</v>
      </c>
      <c r="F256" s="13">
        <v>164525.65</v>
      </c>
      <c r="G256" s="12">
        <v>1635</v>
      </c>
      <c r="H256" s="243">
        <v>100.63</v>
      </c>
      <c r="I256" s="260" t="s">
        <v>739</v>
      </c>
      <c r="J256" s="264" t="s">
        <v>739</v>
      </c>
      <c r="K256" s="263" t="s">
        <v>739</v>
      </c>
      <c r="L256" s="259" t="s">
        <v>739</v>
      </c>
      <c r="M256" s="261">
        <v>1</v>
      </c>
      <c r="N256" s="264">
        <v>14408.65</v>
      </c>
      <c r="O256" s="263">
        <v>95</v>
      </c>
      <c r="P256" s="259">
        <v>151.66999999999999</v>
      </c>
      <c r="Q256" s="260">
        <v>1</v>
      </c>
      <c r="R256" s="264">
        <v>35712.6</v>
      </c>
      <c r="S256" s="263">
        <v>220</v>
      </c>
      <c r="T256" s="259">
        <v>162.33000000000001</v>
      </c>
      <c r="U256" s="261">
        <v>1</v>
      </c>
      <c r="V256" s="264">
        <v>114404.4</v>
      </c>
      <c r="W256" s="263">
        <v>1320</v>
      </c>
      <c r="X256" s="259">
        <v>86.67</v>
      </c>
      <c r="Y256" s="260"/>
      <c r="Z256" s="13"/>
      <c r="AA256" s="12"/>
      <c r="AB256" s="243"/>
    </row>
    <row r="257" spans="1:28" x14ac:dyDescent="0.25">
      <c r="A257" s="241"/>
      <c r="B257" s="11" t="s">
        <v>497</v>
      </c>
      <c r="C257" s="253" t="s">
        <v>498</v>
      </c>
      <c r="D257" s="346" t="s">
        <v>517</v>
      </c>
      <c r="E257" s="233">
        <v>2</v>
      </c>
      <c r="F257" s="13">
        <v>416633.7</v>
      </c>
      <c r="G257" s="12">
        <v>1260</v>
      </c>
      <c r="H257" s="243">
        <v>330.66</v>
      </c>
      <c r="I257" s="260">
        <v>1</v>
      </c>
      <c r="J257" s="264">
        <v>129353.7</v>
      </c>
      <c r="K257" s="263">
        <v>210</v>
      </c>
      <c r="L257" s="259">
        <v>615.97</v>
      </c>
      <c r="M257" s="261" t="s">
        <v>739</v>
      </c>
      <c r="N257" s="264" t="s">
        <v>739</v>
      </c>
      <c r="O257" s="263" t="s">
        <v>739</v>
      </c>
      <c r="P257" s="259" t="s">
        <v>739</v>
      </c>
      <c r="Q257" s="260" t="s">
        <v>739</v>
      </c>
      <c r="R257" s="264" t="s">
        <v>739</v>
      </c>
      <c r="S257" s="263" t="s">
        <v>739</v>
      </c>
      <c r="T257" s="259" t="s">
        <v>739</v>
      </c>
      <c r="U257" s="261">
        <v>1</v>
      </c>
      <c r="V257" s="264">
        <v>287280</v>
      </c>
      <c r="W257" s="263">
        <v>1050</v>
      </c>
      <c r="X257" s="259">
        <v>273.60000000000002</v>
      </c>
      <c r="Y257" s="260"/>
      <c r="Z257" s="13"/>
      <c r="AA257" s="12"/>
      <c r="AB257" s="243"/>
    </row>
    <row r="258" spans="1:28" x14ac:dyDescent="0.25">
      <c r="A258" s="241"/>
      <c r="B258" s="11" t="s">
        <v>499</v>
      </c>
      <c r="C258" s="253" t="s">
        <v>500</v>
      </c>
      <c r="D258" s="346" t="s">
        <v>517</v>
      </c>
      <c r="E258" s="233">
        <v>3</v>
      </c>
      <c r="F258" s="13">
        <v>34659.800000000003</v>
      </c>
      <c r="G258" s="12">
        <v>155</v>
      </c>
      <c r="H258" s="243">
        <v>223.61</v>
      </c>
      <c r="I258" s="260" t="s">
        <v>739</v>
      </c>
      <c r="J258" s="264" t="s">
        <v>739</v>
      </c>
      <c r="K258" s="263" t="s">
        <v>739</v>
      </c>
      <c r="L258" s="259" t="s">
        <v>739</v>
      </c>
      <c r="M258" s="261">
        <v>1</v>
      </c>
      <c r="N258" s="264">
        <v>21002.3</v>
      </c>
      <c r="O258" s="263">
        <v>110</v>
      </c>
      <c r="P258" s="259">
        <v>190.93</v>
      </c>
      <c r="Q258" s="260">
        <v>1</v>
      </c>
      <c r="R258" s="264">
        <v>9000</v>
      </c>
      <c r="S258" s="263">
        <v>30</v>
      </c>
      <c r="T258" s="259">
        <v>300</v>
      </c>
      <c r="U258" s="261" t="s">
        <v>739</v>
      </c>
      <c r="V258" s="264" t="s">
        <v>739</v>
      </c>
      <c r="W258" s="263" t="s">
        <v>739</v>
      </c>
      <c r="X258" s="259" t="s">
        <v>739</v>
      </c>
      <c r="Y258" s="260"/>
      <c r="Z258" s="13"/>
      <c r="AA258" s="12"/>
      <c r="AB258" s="243"/>
    </row>
    <row r="259" spans="1:28" x14ac:dyDescent="0.25">
      <c r="A259" s="241"/>
      <c r="B259" s="11" t="s">
        <v>501</v>
      </c>
      <c r="C259" s="253" t="s">
        <v>502</v>
      </c>
      <c r="D259" s="346" t="s">
        <v>516</v>
      </c>
      <c r="E259" s="233">
        <v>1</v>
      </c>
      <c r="F259" s="13">
        <v>550447.5</v>
      </c>
      <c r="G259" s="12">
        <v>5750</v>
      </c>
      <c r="H259" s="243">
        <v>95.73</v>
      </c>
      <c r="I259" s="260" t="s">
        <v>739</v>
      </c>
      <c r="J259" s="264" t="s">
        <v>739</v>
      </c>
      <c r="K259" s="263" t="s">
        <v>739</v>
      </c>
      <c r="L259" s="259" t="s">
        <v>739</v>
      </c>
      <c r="M259" s="261" t="s">
        <v>739</v>
      </c>
      <c r="N259" s="264" t="s">
        <v>739</v>
      </c>
      <c r="O259" s="263" t="s">
        <v>739</v>
      </c>
      <c r="P259" s="259" t="s">
        <v>739</v>
      </c>
      <c r="Q259" s="260" t="s">
        <v>739</v>
      </c>
      <c r="R259" s="264" t="s">
        <v>739</v>
      </c>
      <c r="S259" s="263" t="s">
        <v>739</v>
      </c>
      <c r="T259" s="259" t="s">
        <v>739</v>
      </c>
      <c r="U259" s="261">
        <v>1</v>
      </c>
      <c r="V259" s="264">
        <v>550447.5</v>
      </c>
      <c r="W259" s="263">
        <v>5750</v>
      </c>
      <c r="X259" s="259">
        <v>95.73</v>
      </c>
      <c r="Y259" s="260"/>
      <c r="Z259" s="13"/>
      <c r="AA259" s="12"/>
      <c r="AB259" s="243"/>
    </row>
    <row r="260" spans="1:28" x14ac:dyDescent="0.25">
      <c r="A260" s="241"/>
      <c r="B260" s="11" t="s">
        <v>503</v>
      </c>
      <c r="C260" s="253" t="s">
        <v>504</v>
      </c>
      <c r="D260" s="346" t="s">
        <v>515</v>
      </c>
      <c r="E260" s="233">
        <v>3</v>
      </c>
      <c r="F260" s="13">
        <v>85347.9</v>
      </c>
      <c r="G260" s="12">
        <v>2230</v>
      </c>
      <c r="H260" s="243">
        <v>38.270000000000003</v>
      </c>
      <c r="I260" s="260">
        <v>1</v>
      </c>
      <c r="J260" s="264">
        <v>5525.1</v>
      </c>
      <c r="K260" s="263">
        <v>70</v>
      </c>
      <c r="L260" s="259">
        <v>78.930000000000007</v>
      </c>
      <c r="M260" s="261">
        <v>1</v>
      </c>
      <c r="N260" s="264">
        <v>13672.8</v>
      </c>
      <c r="O260" s="263">
        <v>360</v>
      </c>
      <c r="P260" s="259">
        <v>37.979999999999997</v>
      </c>
      <c r="Q260" s="260" t="s">
        <v>739</v>
      </c>
      <c r="R260" s="264" t="s">
        <v>739</v>
      </c>
      <c r="S260" s="263" t="s">
        <v>739</v>
      </c>
      <c r="T260" s="259" t="s">
        <v>739</v>
      </c>
      <c r="U260" s="261" t="s">
        <v>739</v>
      </c>
      <c r="V260" s="264" t="s">
        <v>739</v>
      </c>
      <c r="W260" s="263" t="s">
        <v>739</v>
      </c>
      <c r="X260" s="259" t="s">
        <v>739</v>
      </c>
      <c r="Y260" s="260"/>
      <c r="Z260" s="13"/>
      <c r="AA260" s="12"/>
      <c r="AB260" s="243"/>
    </row>
    <row r="261" spans="1:28" x14ac:dyDescent="0.25">
      <c r="A261" s="241"/>
      <c r="B261" s="11" t="s">
        <v>505</v>
      </c>
      <c r="C261" s="253" t="s">
        <v>506</v>
      </c>
      <c r="D261" s="346" t="s">
        <v>515</v>
      </c>
      <c r="E261" s="233">
        <v>2</v>
      </c>
      <c r="F261" s="13">
        <v>313330.2</v>
      </c>
      <c r="G261" s="12">
        <v>1720</v>
      </c>
      <c r="H261" s="243">
        <v>182.17</v>
      </c>
      <c r="I261" s="260" t="s">
        <v>739</v>
      </c>
      <c r="J261" s="264" t="s">
        <v>739</v>
      </c>
      <c r="K261" s="263" t="s">
        <v>739</v>
      </c>
      <c r="L261" s="259" t="s">
        <v>739</v>
      </c>
      <c r="M261" s="261">
        <v>1</v>
      </c>
      <c r="N261" s="264">
        <v>39580.199999999997</v>
      </c>
      <c r="O261" s="263">
        <v>220</v>
      </c>
      <c r="P261" s="259">
        <v>179.91</v>
      </c>
      <c r="Q261" s="260" t="s">
        <v>739</v>
      </c>
      <c r="R261" s="264" t="s">
        <v>739</v>
      </c>
      <c r="S261" s="263" t="s">
        <v>739</v>
      </c>
      <c r="T261" s="259" t="s">
        <v>739</v>
      </c>
      <c r="U261" s="261" t="s">
        <v>739</v>
      </c>
      <c r="V261" s="264" t="s">
        <v>739</v>
      </c>
      <c r="W261" s="263" t="s">
        <v>739</v>
      </c>
      <c r="X261" s="259" t="s">
        <v>739</v>
      </c>
      <c r="Y261" s="260"/>
      <c r="Z261" s="13"/>
      <c r="AA261" s="12"/>
      <c r="AB261" s="243"/>
    </row>
    <row r="262" spans="1:28" x14ac:dyDescent="0.25">
      <c r="A262" s="241"/>
      <c r="B262" s="11" t="s">
        <v>507</v>
      </c>
      <c r="C262" s="253" t="s">
        <v>508</v>
      </c>
      <c r="D262" s="346" t="s">
        <v>516</v>
      </c>
      <c r="E262" s="233">
        <v>4</v>
      </c>
      <c r="F262" s="13">
        <v>283228</v>
      </c>
      <c r="G262" s="12">
        <v>2900</v>
      </c>
      <c r="H262" s="243">
        <v>97.66</v>
      </c>
      <c r="I262" s="260">
        <v>1</v>
      </c>
      <c r="J262" s="264">
        <v>18150</v>
      </c>
      <c r="K262" s="263">
        <v>150</v>
      </c>
      <c r="L262" s="259">
        <v>121</v>
      </c>
      <c r="M262" s="261">
        <v>1</v>
      </c>
      <c r="N262" s="264">
        <v>49308</v>
      </c>
      <c r="O262" s="263">
        <v>400</v>
      </c>
      <c r="P262" s="259">
        <v>123.27</v>
      </c>
      <c r="Q262" s="260" t="s">
        <v>739</v>
      </c>
      <c r="R262" s="264" t="s">
        <v>739</v>
      </c>
      <c r="S262" s="263" t="s">
        <v>739</v>
      </c>
      <c r="T262" s="259" t="s">
        <v>739</v>
      </c>
      <c r="U262" s="261">
        <v>2</v>
      </c>
      <c r="V262" s="264">
        <v>215770</v>
      </c>
      <c r="W262" s="263">
        <v>2350</v>
      </c>
      <c r="X262" s="259">
        <v>91.82</v>
      </c>
      <c r="Y262" s="260"/>
      <c r="Z262" s="13"/>
      <c r="AA262" s="12"/>
      <c r="AB262" s="243"/>
    </row>
    <row r="263" spans="1:28" ht="15.75" thickBot="1" x14ac:dyDescent="0.3">
      <c r="A263" s="245"/>
      <c r="B263" s="246" t="s">
        <v>29</v>
      </c>
      <c r="C263" s="257" t="s">
        <v>509</v>
      </c>
      <c r="D263" s="350" t="s">
        <v>517</v>
      </c>
      <c r="E263" s="235">
        <v>46</v>
      </c>
      <c r="F263" s="236">
        <v>932462.4800000001</v>
      </c>
      <c r="G263" s="237">
        <v>114773</v>
      </c>
      <c r="H263" s="247">
        <v>8.1199999999999992</v>
      </c>
      <c r="I263" s="288">
        <v>9</v>
      </c>
      <c r="J263" s="289">
        <v>95965</v>
      </c>
      <c r="K263" s="290">
        <v>10491</v>
      </c>
      <c r="L263" s="291">
        <v>9.15</v>
      </c>
      <c r="M263" s="292">
        <v>15</v>
      </c>
      <c r="N263" s="289">
        <v>102021.83000000002</v>
      </c>
      <c r="O263" s="290">
        <v>9369</v>
      </c>
      <c r="P263" s="291">
        <v>10.89</v>
      </c>
      <c r="Q263" s="288">
        <v>11</v>
      </c>
      <c r="R263" s="289">
        <v>407142.39999999997</v>
      </c>
      <c r="S263" s="290">
        <v>56558</v>
      </c>
      <c r="T263" s="291">
        <v>7.2</v>
      </c>
      <c r="U263" s="292">
        <v>10</v>
      </c>
      <c r="V263" s="289">
        <v>326248.94999999995</v>
      </c>
      <c r="W263" s="290">
        <v>38285</v>
      </c>
      <c r="X263" s="291">
        <v>8.52</v>
      </c>
      <c r="Y263" s="288"/>
      <c r="Z263" s="236"/>
      <c r="AA263" s="237"/>
      <c r="AB263" s="247"/>
    </row>
  </sheetData>
  <autoFilter ref="A4:AC263"/>
  <mergeCells count="6">
    <mergeCell ref="Y1:AB3"/>
    <mergeCell ref="E1:H3"/>
    <mergeCell ref="I1:L3"/>
    <mergeCell ref="M1:P3"/>
    <mergeCell ref="Q1:T3"/>
    <mergeCell ref="U1:X3"/>
  </mergeCells>
  <pageMargins left="0.7" right="0.7" top="1" bottom="0.75" header="0.3" footer="0.3"/>
  <pageSetup paperSize="17" scale="77" orientation="portrait" r:id="rId1"/>
  <headerFooter>
    <oddHeader>&amp;L&amp;G&amp;C&amp;28&amp;A</oddHeader>
  </headerFooter>
  <rowBreaks count="2" manualBreakCount="2">
    <brk id="90" max="27" man="1"/>
    <brk id="180" max="27"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3"/>
  <sheetViews>
    <sheetView view="pageBreakPreview" topLeftCell="B1" zoomScaleNormal="85" zoomScaleSheetLayoutView="100" workbookViewId="0">
      <pane xSplit="3" ySplit="5" topLeftCell="E17" activePane="bottomRight" state="frozen"/>
      <selection activeCell="B1" sqref="B1"/>
      <selection pane="topRight" activeCell="K1" sqref="K1"/>
      <selection pane="bottomLeft" activeCell="B6" sqref="B6"/>
      <selection pane="bottomRight" activeCell="F17" sqref="F17"/>
    </sheetView>
  </sheetViews>
  <sheetFormatPr defaultRowHeight="15" outlineLevelRow="1" x14ac:dyDescent="0.25"/>
  <cols>
    <col min="1" max="1" width="0" hidden="1" customWidth="1"/>
    <col min="2" max="2" width="6" customWidth="1"/>
    <col min="3" max="3" width="53" customWidth="1"/>
    <col min="4" max="4" width="13.7109375" style="1" customWidth="1"/>
    <col min="5" max="5" width="14" style="220" hidden="1" customWidth="1"/>
    <col min="6" max="9" width="14" style="220" customWidth="1"/>
  </cols>
  <sheetData>
    <row r="1" spans="2:9" x14ac:dyDescent="0.25">
      <c r="C1" s="2" t="s">
        <v>537</v>
      </c>
      <c r="G1" s="387">
        <v>3</v>
      </c>
      <c r="H1" s="387"/>
      <c r="I1" s="387">
        <v>3</v>
      </c>
    </row>
    <row r="2" spans="2:9" x14ac:dyDescent="0.25">
      <c r="C2" s="2" t="s">
        <v>1079</v>
      </c>
      <c r="F2" s="386"/>
      <c r="G2" s="388"/>
      <c r="H2" s="388"/>
      <c r="I2" s="388"/>
    </row>
    <row r="3" spans="2:9" x14ac:dyDescent="0.25">
      <c r="C3" s="615"/>
    </row>
    <row r="4" spans="2:9" ht="30" customHeight="1" x14ac:dyDescent="0.25">
      <c r="B4" s="804" t="s">
        <v>510</v>
      </c>
      <c r="C4" s="804" t="s">
        <v>2</v>
      </c>
      <c r="D4" s="804" t="s">
        <v>512</v>
      </c>
      <c r="E4" s="805" t="s">
        <v>754</v>
      </c>
      <c r="F4" s="805"/>
      <c r="G4" s="805"/>
      <c r="H4" s="805"/>
      <c r="I4" s="805"/>
    </row>
    <row r="5" spans="2:9" s="3" customFormat="1" ht="21" customHeight="1" x14ac:dyDescent="0.25">
      <c r="B5" s="804"/>
      <c r="C5" s="804"/>
      <c r="D5" s="804"/>
      <c r="E5" s="7">
        <v>2015</v>
      </c>
      <c r="F5" s="8">
        <v>2016</v>
      </c>
      <c r="G5" s="8">
        <v>2017</v>
      </c>
      <c r="H5" s="8">
        <v>2018</v>
      </c>
      <c r="I5" s="8">
        <v>2019</v>
      </c>
    </row>
    <row r="6" spans="2:9" hidden="1" outlineLevel="1" x14ac:dyDescent="0.25">
      <c r="B6" s="405" t="s">
        <v>128</v>
      </c>
      <c r="C6" s="340" t="s">
        <v>80</v>
      </c>
      <c r="D6" s="579" t="s">
        <v>792</v>
      </c>
      <c r="E6" s="221"/>
      <c r="F6" s="222">
        <f>IF(ISERROR(VLOOKUP(B6,'2016 UPA'!$B$5:O263,7, FALSE)),0,VLOOKUP(B6,'2016 UPA'!$B$5:O263,7, FALSE))</f>
        <v>4.88</v>
      </c>
      <c r="G6" s="221">
        <f>IF(ISERROR(VLOOKUP(B6,'2017 UPA'!$B$5:P275,8, FALSE)),0,VLOOKUP(B6,'2017 UPA'!$B$5:P275,8, FALSE))</f>
        <v>8.18</v>
      </c>
      <c r="H6" s="221"/>
      <c r="I6" s="221">
        <f>IF(ISERROR(VLOOKUP(B6,'2018 UPA'!$B$5:H290,8, FALSE)),0,VLOOKUP(B6,'2018 UPA'!$B$5:H290,8, FALSE))</f>
        <v>0</v>
      </c>
    </row>
    <row r="7" spans="2:9" hidden="1" outlineLevel="1" x14ac:dyDescent="0.25">
      <c r="B7" s="405" t="s">
        <v>793</v>
      </c>
      <c r="C7" s="340" t="s">
        <v>794</v>
      </c>
      <c r="D7" s="579" t="s">
        <v>792</v>
      </c>
      <c r="E7" s="221"/>
      <c r="F7" s="222">
        <f>IF(ISERROR(VLOOKUP(B7,'2016 UPA'!$B$5:O264,7, FALSE)),0,VLOOKUP(B7,'2016 UPA'!$B$5:O264,7, FALSE))</f>
        <v>0</v>
      </c>
      <c r="G7" s="221">
        <f>IF(ISERROR(VLOOKUP(B7,'2017 UPA'!$B$5:P276,8, FALSE)),0,VLOOKUP(B7,'2017 UPA'!$B$5:P276,8, FALSE))</f>
        <v>1.84</v>
      </c>
      <c r="H7" s="221"/>
      <c r="I7" s="221">
        <f>IF(ISERROR(VLOOKUP(B7,'2018 UPA'!$B$5:H290,8, FALSE)),0,VLOOKUP(B7,'2018 UPA'!$B$5:H290,8, FALSE))</f>
        <v>0</v>
      </c>
    </row>
    <row r="8" spans="2:9" hidden="1" outlineLevel="1" x14ac:dyDescent="0.25">
      <c r="B8" s="405" t="s">
        <v>129</v>
      </c>
      <c r="C8" s="340" t="s">
        <v>127</v>
      </c>
      <c r="D8" s="579" t="s">
        <v>792</v>
      </c>
      <c r="E8" s="221"/>
      <c r="F8" s="222">
        <f>IF(ISERROR(VLOOKUP(B8,'2016 UPA'!$B$5:O265,7, FALSE)),0,VLOOKUP(B8,'2016 UPA'!$B$5:O265,7, FALSE))</f>
        <v>1.51</v>
      </c>
      <c r="G8" s="221">
        <f>IF(ISERROR(VLOOKUP(B8,'2017 UPA'!$B$5:P277,8, FALSE)),0,VLOOKUP(B8,'2017 UPA'!$B$5:P277,8, FALSE))</f>
        <v>1.73</v>
      </c>
      <c r="H8" s="221"/>
      <c r="I8" s="221">
        <f>IF(ISERROR(VLOOKUP(B8,'2018 UPA'!$B$5:H290,8, FALSE)),0,VLOOKUP(B8,'2018 UPA'!$B$5:H290,8, FALSE))</f>
        <v>0</v>
      </c>
    </row>
    <row r="9" spans="2:9" hidden="1" outlineLevel="1" x14ac:dyDescent="0.25">
      <c r="B9" s="405" t="s">
        <v>24</v>
      </c>
      <c r="C9" s="340" t="s">
        <v>23</v>
      </c>
      <c r="D9" s="579" t="s">
        <v>796</v>
      </c>
      <c r="E9" s="221"/>
      <c r="F9" s="222">
        <f>IF(ISERROR(VLOOKUP(B9,'2016 UPA'!$B$5:O266,7, FALSE)),0,VLOOKUP(B9,'2016 UPA'!$B$5:O266,7, FALSE))</f>
        <v>19.2</v>
      </c>
      <c r="G9" s="221">
        <f>IF(ISERROR(VLOOKUP(B9,'2017 UPA'!$B$5:P278,8, FALSE)),0,VLOOKUP(B9,'2017 UPA'!$B$5:P278,8, FALSE))</f>
        <v>17.95</v>
      </c>
      <c r="H9" s="221"/>
      <c r="I9" s="221">
        <f>IF(ISERROR(VLOOKUP(B9,'2018 UPA'!$B$5:H290,8, FALSE)),0,VLOOKUP(B9,'2018 UPA'!$B$5:H290,8, FALSE))</f>
        <v>0</v>
      </c>
    </row>
    <row r="10" spans="2:9" hidden="1" outlineLevel="1" x14ac:dyDescent="0.25">
      <c r="B10" s="405" t="s">
        <v>27</v>
      </c>
      <c r="C10" s="340" t="s">
        <v>795</v>
      </c>
      <c r="D10" s="579" t="s">
        <v>792</v>
      </c>
      <c r="E10" s="221"/>
      <c r="F10" s="222">
        <f>IF(ISERROR(VLOOKUP(B10,'2016 UPA'!$B$5:O267,7, FALSE)),0,VLOOKUP(B10,'2016 UPA'!$B$5:O267,7, FALSE))</f>
        <v>23.32</v>
      </c>
      <c r="G10" s="221">
        <f>IF(ISERROR(VLOOKUP(B10,'2017 UPA'!$B$5:P279,8, FALSE)),0,VLOOKUP(B10,'2017 UPA'!$B$5:P279,8, FALSE))</f>
        <v>22.97</v>
      </c>
      <c r="H10" s="221"/>
      <c r="I10" s="221">
        <f>IF(ISERROR(VLOOKUP(B10,'2018 UPA'!$B$5:H290,8, FALSE)),0,VLOOKUP(B10,'2018 UPA'!$B$5:H290,8, FALSE))</f>
        <v>0</v>
      </c>
    </row>
    <row r="11" spans="2:9" hidden="1" outlineLevel="1" x14ac:dyDescent="0.25">
      <c r="B11" s="405" t="s">
        <v>99</v>
      </c>
      <c r="C11" s="340" t="s">
        <v>795</v>
      </c>
      <c r="D11" s="579" t="s">
        <v>792</v>
      </c>
      <c r="E11" s="221"/>
      <c r="F11" s="222">
        <f>IF(ISERROR(VLOOKUP(B11,'2016 UPA'!$B$5:O268,7, FALSE)),0,VLOOKUP(B11,'2016 UPA'!$B$5:O268,7, FALSE))</f>
        <v>27.3</v>
      </c>
      <c r="G11" s="221">
        <f>IF(ISERROR(VLOOKUP(B11,'2017 UPA'!$B$5:P280,8, FALSE)),0,VLOOKUP(B11,'2017 UPA'!$B$5:P280,8, FALSE))</f>
        <v>22.43</v>
      </c>
      <c r="H11" s="221"/>
      <c r="I11" s="221">
        <f>IF(ISERROR(VLOOKUP(B11,'2018 UPA'!$B$5:H290,8, FALSE)),0,VLOOKUP(B11,'2018 UPA'!$B$5:H290,8, FALSE))</f>
        <v>0</v>
      </c>
    </row>
    <row r="12" spans="2:9" hidden="1" outlineLevel="1" x14ac:dyDescent="0.25">
      <c r="B12" s="405" t="s">
        <v>119</v>
      </c>
      <c r="C12" s="340" t="s">
        <v>795</v>
      </c>
      <c r="D12" s="579" t="s">
        <v>796</v>
      </c>
      <c r="E12" s="221"/>
      <c r="F12" s="222">
        <f>IF(ISERROR(VLOOKUP(B12,'2016 UPA'!$B$5:O269,7, FALSE)),0,VLOOKUP(B12,'2016 UPA'!$B$5:O269,7, FALSE))</f>
        <v>47.95</v>
      </c>
      <c r="G12" s="221">
        <f>IF(ISERROR(VLOOKUP(B12,'2017 UPA'!$B$5:P281,8, FALSE)),0,VLOOKUP(B12,'2017 UPA'!$B$5:P281,8, FALSE))</f>
        <v>100</v>
      </c>
      <c r="H12" s="221"/>
      <c r="I12" s="221">
        <f>IF(ISERROR(VLOOKUP(B12,'2018 UPA'!$B$5:H290,8, FALSE)),0,VLOOKUP(B12,'2018 UPA'!$B$5:H290,8, FALSE))</f>
        <v>0</v>
      </c>
    </row>
    <row r="13" spans="2:9" hidden="1" outlineLevel="1" x14ac:dyDescent="0.25">
      <c r="B13" s="405" t="s">
        <v>26</v>
      </c>
      <c r="C13" s="340" t="s">
        <v>25</v>
      </c>
      <c r="D13" s="579" t="s">
        <v>797</v>
      </c>
      <c r="E13" s="221"/>
      <c r="F13" s="222">
        <f>IF(ISERROR(VLOOKUP(B13,'2016 UPA'!$B$5:O270,7, FALSE)),0,VLOOKUP(B13,'2016 UPA'!$B$5:O270,7, FALSE))</f>
        <v>1.45</v>
      </c>
      <c r="G13" s="221">
        <f>IF(ISERROR(VLOOKUP(B13,'2017 UPA'!$B$5:P282,8, FALSE)),0,VLOOKUP(B13,'2017 UPA'!$B$5:P282,8, FALSE))</f>
        <v>1.32</v>
      </c>
      <c r="H13" s="221"/>
      <c r="I13" s="221">
        <f>IF(ISERROR(VLOOKUP(B13,'2018 UPA'!$B$5:H290,8, FALSE)),0,VLOOKUP(B13,'2018 UPA'!$B$5:H290,8, FALSE))</f>
        <v>0</v>
      </c>
    </row>
    <row r="14" spans="2:9" hidden="1" outlineLevel="1" x14ac:dyDescent="0.25">
      <c r="B14" s="405" t="s">
        <v>135</v>
      </c>
      <c r="C14" s="340" t="s">
        <v>136</v>
      </c>
      <c r="D14" s="579" t="s">
        <v>797</v>
      </c>
      <c r="E14" s="221"/>
      <c r="F14" s="222">
        <f>IF(ISERROR(VLOOKUP(B14,'2016 UPA'!$B$5:O271,7, FALSE)),0,VLOOKUP(B14,'2016 UPA'!$B$5:O271,7, FALSE))</f>
        <v>0.59</v>
      </c>
      <c r="G14" s="221">
        <f>IF(ISERROR(VLOOKUP(B14,'2017 UPA'!$B$5:P283,8, FALSE)),0,VLOOKUP(B14,'2017 UPA'!$B$5:P283,8, FALSE))</f>
        <v>1.72</v>
      </c>
      <c r="H14" s="221"/>
      <c r="I14" s="221">
        <f>IF(ISERROR(VLOOKUP(B14,'2018 UPA'!$B$5:H290,8, FALSE)),0,VLOOKUP(B14,'2018 UPA'!$B$5:H290,8, FALSE))</f>
        <v>0</v>
      </c>
    </row>
    <row r="15" spans="2:9" hidden="1" outlineLevel="1" x14ac:dyDescent="0.25">
      <c r="B15" s="405" t="s">
        <v>137</v>
      </c>
      <c r="C15" s="340" t="s">
        <v>138</v>
      </c>
      <c r="D15" s="579" t="s">
        <v>797</v>
      </c>
      <c r="E15" s="221"/>
      <c r="F15" s="222">
        <f>IF(ISERROR(VLOOKUP(B15,'2016 UPA'!$B$5:O272,7, FALSE)),0,VLOOKUP(B15,'2016 UPA'!$B$5:O272,7, FALSE))</f>
        <v>1.01</v>
      </c>
      <c r="G15" s="221">
        <f>IF(ISERROR(VLOOKUP(B15,'2017 UPA'!$B$5:P284,8, FALSE)),0,VLOOKUP(B15,'2017 UPA'!$B$5:P284,8, FALSE))</f>
        <v>8.89</v>
      </c>
      <c r="H15" s="221"/>
      <c r="I15" s="221">
        <f>IF(ISERROR(VLOOKUP(B15,'2018 UPA'!$B$5:H290,8, FALSE)),0,VLOOKUP(B15,'2018 UPA'!$B$5:H290,8, FALSE))</f>
        <v>0</v>
      </c>
    </row>
    <row r="16" spans="2:9" hidden="1" outlineLevel="1" x14ac:dyDescent="0.25">
      <c r="B16" s="405" t="s">
        <v>139</v>
      </c>
      <c r="C16" s="340" t="s">
        <v>798</v>
      </c>
      <c r="D16" s="579" t="s">
        <v>792</v>
      </c>
      <c r="E16" s="221"/>
      <c r="F16" s="222">
        <f>IF(ISERROR(VLOOKUP(B16,'2016 UPA'!$B$5:O273,7, FALSE)),0,VLOOKUP(B16,'2016 UPA'!$B$5:O273,7, FALSE))</f>
        <v>31.35</v>
      </c>
      <c r="G16" s="221">
        <f>IF(ISERROR(VLOOKUP(B16,'2017 UPA'!$B$5:P285,8, FALSE)),0,VLOOKUP(B16,'2017 UPA'!$B$5:P285,8, FALSE))</f>
        <v>24.57</v>
      </c>
      <c r="H16" s="221"/>
      <c r="I16" s="221">
        <f>IF(ISERROR(VLOOKUP(B16,'2018 UPA'!$B$5:H290,8, FALSE)),0,VLOOKUP(B16,'2018 UPA'!$B$5:H290,8, FALSE))</f>
        <v>0</v>
      </c>
    </row>
    <row r="17" spans="2:9" s="223" customFormat="1" collapsed="1" x14ac:dyDescent="0.25">
      <c r="B17" s="582" t="s">
        <v>28</v>
      </c>
      <c r="C17" s="583" t="s">
        <v>141</v>
      </c>
      <c r="D17" s="584" t="s">
        <v>792</v>
      </c>
      <c r="E17" s="631"/>
      <c r="F17" s="632">
        <f>IF(ISERROR(VLOOKUP(B17,'2016 UPA'!$B$5:O274,7, FALSE)),0,VLOOKUP(B17,'2016 UPA'!$B$5:O274,7, FALSE))</f>
        <v>23.81</v>
      </c>
      <c r="G17" s="631">
        <f>IF(ISERROR(VLOOKUP(B17,'2017 UPA'!$B$5:P286,8, FALSE)),0,VLOOKUP(B17,'2017 UPA'!$B$5:P286,8, FALSE))</f>
        <v>18.989999999999998</v>
      </c>
      <c r="H17" s="631">
        <f>IF(ISERROR(VLOOKUP(B17,'2018 UPA'!$B$5:H290,7, FALSE)),0,VLOOKUP(B17,'2018 UPA'!$B$5:H290,7, FALSE))</f>
        <v>22.34</v>
      </c>
      <c r="I17" s="631">
        <f>IF(ISERROR(VLOOKUP(B17,'2019 UPA'!$B$5:H194,7, FALSE)),0,VLOOKUP(B17,'2019 UPA'!$B$5:H194,7, FALSE))</f>
        <v>31.16</v>
      </c>
    </row>
    <row r="18" spans="2:9" hidden="1" outlineLevel="1" x14ac:dyDescent="0.25">
      <c r="B18" s="405" t="s">
        <v>783</v>
      </c>
      <c r="C18" s="340" t="s">
        <v>784</v>
      </c>
      <c r="D18" s="579" t="s">
        <v>797</v>
      </c>
      <c r="E18" s="221"/>
      <c r="F18" s="222">
        <f>IF(ISERROR(VLOOKUP(B18,'2016 UPA'!$B$5:O275,7, FALSE)),0,VLOOKUP(B18,'2016 UPA'!$B$5:O275,7, FALSE))</f>
        <v>0</v>
      </c>
      <c r="G18" s="221">
        <f>IF(ISERROR(VLOOKUP(B18,'2017 UPA'!$B$5:P287,8, FALSE)),0,VLOOKUP(B18,'2017 UPA'!$B$5:P287,8, FALSE))</f>
        <v>7.42</v>
      </c>
      <c r="H18" s="221">
        <f>IF(ISERROR(VLOOKUP(B18,'2018 UPA'!$B$5:H291,7, FALSE)),0,VLOOKUP(B18,'2018 UPA'!$B$5:H291,7, FALSE))</f>
        <v>5.52</v>
      </c>
      <c r="I18" s="221">
        <f>IF(ISERROR(VLOOKUP(B18,'2019 UPA'!$B$5:H195,7, FALSE)),0,VLOOKUP(B18,'2019 UPA'!$B$5:H195,7, FALSE))</f>
        <v>0</v>
      </c>
    </row>
    <row r="19" spans="2:9" hidden="1" outlineLevel="1" x14ac:dyDescent="0.25">
      <c r="B19" s="405" t="s">
        <v>142</v>
      </c>
      <c r="C19" s="340" t="s">
        <v>143</v>
      </c>
      <c r="D19" s="579" t="s">
        <v>796</v>
      </c>
      <c r="E19" s="221"/>
      <c r="F19" s="222">
        <f>IF(ISERROR(VLOOKUP(B19,'2016 UPA'!$B$5:O276,7, FALSE)),0,VLOOKUP(B19,'2016 UPA'!$B$5:O276,7, FALSE))</f>
        <v>5.03</v>
      </c>
      <c r="G19" s="221">
        <f>IF(ISERROR(VLOOKUP(B19,'2017 UPA'!$B$5:P288,8, FALSE)),0,VLOOKUP(B19,'2017 UPA'!$B$5:P288,8, FALSE))</f>
        <v>25.82</v>
      </c>
      <c r="H19" s="221">
        <f>IF(ISERROR(VLOOKUP(B19,'2018 UPA'!$B$5:H292,7, FALSE)),0,VLOOKUP(B19,'2018 UPA'!$B$5:H292,7, FALSE))</f>
        <v>5.69</v>
      </c>
      <c r="I19" s="221">
        <f>IF(ISERROR(VLOOKUP(B19,'2019 UPA'!$B$5:H196,7, FALSE)),0,VLOOKUP(B19,'2019 UPA'!$B$5:H196,7, FALSE))</f>
        <v>75.08</v>
      </c>
    </row>
    <row r="20" spans="2:9" s="223" customFormat="1" hidden="1" outlineLevel="1" x14ac:dyDescent="0.25">
      <c r="B20" s="405" t="s">
        <v>144</v>
      </c>
      <c r="C20" s="340" t="s">
        <v>145</v>
      </c>
      <c r="D20" s="579" t="s">
        <v>796</v>
      </c>
      <c r="E20" s="221"/>
      <c r="F20" s="222">
        <f>IF(ISERROR(VLOOKUP(B20,'2016 UPA'!$B$5:O277,7, FALSE)),0,VLOOKUP(B20,'2016 UPA'!$B$5:O277,7, FALSE))</f>
        <v>8.94</v>
      </c>
      <c r="G20" s="221">
        <f>IF(ISERROR(VLOOKUP(B20,'2017 UPA'!$B$5:P289,8, FALSE)),0,VLOOKUP(B20,'2017 UPA'!$B$5:P289,8, FALSE))</f>
        <v>7.25</v>
      </c>
      <c r="H20" s="221">
        <f>IF(ISERROR(VLOOKUP(B20,'2018 UPA'!$B$5:H293,7, FALSE)),0,VLOOKUP(B20,'2018 UPA'!$B$5:H293,7, FALSE))</f>
        <v>24.48</v>
      </c>
      <c r="I20" s="221">
        <f>IF(ISERROR(VLOOKUP(B20,'2019 UPA'!$B$5:H197,7, FALSE)),0,VLOOKUP(B20,'2019 UPA'!$B$5:H197,7, FALSE))</f>
        <v>0</v>
      </c>
    </row>
    <row r="21" spans="2:9" hidden="1" outlineLevel="1" x14ac:dyDescent="0.25">
      <c r="B21" s="405" t="s">
        <v>148</v>
      </c>
      <c r="C21" s="340" t="s">
        <v>149</v>
      </c>
      <c r="D21" s="579" t="s">
        <v>796</v>
      </c>
      <c r="E21" s="221"/>
      <c r="F21" s="222">
        <f>IF(ISERROR(VLOOKUP(B21,'2016 UPA'!$B$5:O278,7, FALSE)),0,VLOOKUP(B21,'2016 UPA'!$B$5:O278,7, FALSE))</f>
        <v>0</v>
      </c>
      <c r="G21" s="221">
        <f>IF(ISERROR(VLOOKUP(B21,'2017 UPA'!$B$5:P290,8, FALSE)),0,VLOOKUP(B21,'2017 UPA'!$B$5:P290,8, FALSE))</f>
        <v>53.67</v>
      </c>
      <c r="H21" s="221">
        <f>IF(ISERROR(VLOOKUP(B21,'2018 UPA'!$B$5:H294,7, FALSE)),0,VLOOKUP(B21,'2018 UPA'!$B$5:H294,7, FALSE))</f>
        <v>0</v>
      </c>
      <c r="I21" s="221">
        <f>IF(ISERROR(VLOOKUP(B21,'2019 UPA'!$B$5:H198,7, FALSE)),0,VLOOKUP(B21,'2019 UPA'!$B$5:H198,7, FALSE))</f>
        <v>0</v>
      </c>
    </row>
    <row r="22" spans="2:9" hidden="1" outlineLevel="1" x14ac:dyDescent="0.25">
      <c r="B22" s="405" t="s">
        <v>106</v>
      </c>
      <c r="C22" s="340" t="s">
        <v>105</v>
      </c>
      <c r="D22" s="579" t="s">
        <v>796</v>
      </c>
      <c r="E22" s="221"/>
      <c r="F22" s="222">
        <f>IF(ISERROR(VLOOKUP(B22,'2016 UPA'!$B$5:O279,7, FALSE)),0,VLOOKUP(B22,'2016 UPA'!$B$5:O279,7, FALSE))</f>
        <v>8.2100000000000009</v>
      </c>
      <c r="G22" s="221">
        <f>IF(ISERROR(VLOOKUP(B22,'2017 UPA'!$B$5:P291,8, FALSE)),0,VLOOKUP(B22,'2017 UPA'!$B$5:P291,8, FALSE))</f>
        <v>8.0299999999999994</v>
      </c>
      <c r="H22" s="221">
        <f>IF(ISERROR(VLOOKUP(B22,'2018 UPA'!$B$5:H295,7, FALSE)),0,VLOOKUP(B22,'2018 UPA'!$B$5:H295,7, FALSE))</f>
        <v>0</v>
      </c>
      <c r="I22" s="221">
        <f>IF(ISERROR(VLOOKUP(B22,'2019 UPA'!$B$5:H199,7, FALSE)),0,VLOOKUP(B22,'2019 UPA'!$B$5:H199,7, FALSE))</f>
        <v>0</v>
      </c>
    </row>
    <row r="23" spans="2:9" hidden="1" outlineLevel="1" x14ac:dyDescent="0.25">
      <c r="B23" s="405" t="s">
        <v>108</v>
      </c>
      <c r="C23" s="340" t="s">
        <v>107</v>
      </c>
      <c r="D23" s="579" t="s">
        <v>792</v>
      </c>
      <c r="E23" s="221"/>
      <c r="F23" s="222">
        <f>IF(ISERROR(VLOOKUP(B23,'2016 UPA'!$B$5:O280,7, FALSE)),0,VLOOKUP(B23,'2016 UPA'!$B$5:O280,7, FALSE))</f>
        <v>16.28</v>
      </c>
      <c r="G23" s="221">
        <f>IF(ISERROR(VLOOKUP(B23,'2017 UPA'!$B$5:P292,8, FALSE)),0,VLOOKUP(B23,'2017 UPA'!$B$5:P292,8, FALSE))</f>
        <v>14.56</v>
      </c>
      <c r="H23" s="221">
        <f>IF(ISERROR(VLOOKUP(B23,'2018 UPA'!$B$5:H296,7, FALSE)),0,VLOOKUP(B23,'2018 UPA'!$B$5:H296,7, FALSE))</f>
        <v>35.86</v>
      </c>
      <c r="I23" s="221">
        <f>IF(ISERROR(VLOOKUP(B23,'2019 UPA'!$B$5:H200,7, FALSE)),0,VLOOKUP(B23,'2019 UPA'!$B$5:H200,7, FALSE))</f>
        <v>0</v>
      </c>
    </row>
    <row r="24" spans="2:9" hidden="1" outlineLevel="1" x14ac:dyDescent="0.25">
      <c r="B24" s="405" t="s">
        <v>154</v>
      </c>
      <c r="C24" s="340" t="s">
        <v>155</v>
      </c>
      <c r="D24" s="579" t="s">
        <v>796</v>
      </c>
      <c r="E24" s="221"/>
      <c r="F24" s="222">
        <f>IF(ISERROR(VLOOKUP(B24,'2016 UPA'!$B$5:O281,7, FALSE)),0,VLOOKUP(B24,'2016 UPA'!$B$5:O281,7, FALSE))</f>
        <v>73.23</v>
      </c>
      <c r="G24" s="221">
        <f>IF(ISERROR(VLOOKUP(B24,'2017 UPA'!$B$5:P293,8, FALSE)),0,VLOOKUP(B24,'2017 UPA'!$B$5:P293,8, FALSE))</f>
        <v>289.67</v>
      </c>
      <c r="H24" s="221">
        <f>IF(ISERROR(VLOOKUP(B24,'2018 UPA'!$B$5:H297,7, FALSE)),0,VLOOKUP(B24,'2018 UPA'!$B$5:H297,7, FALSE))</f>
        <v>0</v>
      </c>
      <c r="I24" s="221">
        <f>IF(ISERROR(VLOOKUP(B24,'2019 UPA'!$B$5:H201,7, FALSE)),0,VLOOKUP(B24,'2019 UPA'!$B$5:H201,7, FALSE))</f>
        <v>0</v>
      </c>
    </row>
    <row r="25" spans="2:9" hidden="1" outlineLevel="1" x14ac:dyDescent="0.25">
      <c r="B25" s="405" t="s">
        <v>110</v>
      </c>
      <c r="C25" s="340" t="s">
        <v>109</v>
      </c>
      <c r="D25" s="579" t="s">
        <v>792</v>
      </c>
      <c r="E25" s="221"/>
      <c r="F25" s="222">
        <f>IF(ISERROR(VLOOKUP(B25,'2016 UPA'!$B$5:O282,7, FALSE)),0,VLOOKUP(B25,'2016 UPA'!$B$5:O282,7, FALSE))</f>
        <v>48.68</v>
      </c>
      <c r="G25" s="221">
        <f>IF(ISERROR(VLOOKUP(B25,'2017 UPA'!$B$5:P294,8, FALSE)),0,VLOOKUP(B25,'2017 UPA'!$B$5:P294,8, FALSE))</f>
        <v>29.92</v>
      </c>
      <c r="H25" s="221">
        <f>IF(ISERROR(VLOOKUP(B25,'2018 UPA'!$B$5:H298,7, FALSE)),0,VLOOKUP(B25,'2018 UPA'!$B$5:H298,7, FALSE))</f>
        <v>41.94</v>
      </c>
      <c r="I25" s="221">
        <f>IF(ISERROR(VLOOKUP(B25,'2019 UPA'!$B$5:H202,7, FALSE)),0,VLOOKUP(B25,'2019 UPA'!$B$5:H202,7, FALSE))</f>
        <v>0</v>
      </c>
    </row>
    <row r="26" spans="2:9" hidden="1" outlineLevel="1" x14ac:dyDescent="0.25">
      <c r="B26" s="405" t="s">
        <v>156</v>
      </c>
      <c r="C26" s="340" t="s">
        <v>157</v>
      </c>
      <c r="D26" s="579" t="s">
        <v>796</v>
      </c>
      <c r="E26" s="221"/>
      <c r="F26" s="222">
        <f>IF(ISERROR(VLOOKUP(B26,'2016 UPA'!$B$5:O283,7, FALSE)),0,VLOOKUP(B26,'2016 UPA'!$B$5:O283,7, FALSE))</f>
        <v>0</v>
      </c>
      <c r="G26" s="221">
        <f>IF(ISERROR(VLOOKUP(B26,'2017 UPA'!$B$5:P295,8, FALSE)),0,VLOOKUP(B26,'2017 UPA'!$B$5:P295,8, FALSE))</f>
        <v>332.33</v>
      </c>
      <c r="H26" s="221">
        <f>IF(ISERROR(VLOOKUP(B26,'2018 UPA'!$B$5:H299,7, FALSE)),0,VLOOKUP(B26,'2018 UPA'!$B$5:H299,7, FALSE))</f>
        <v>170.31</v>
      </c>
      <c r="I26" s="221">
        <f>IF(ISERROR(VLOOKUP(B26,'2019 UPA'!$B$5:H203,7, FALSE)),0,VLOOKUP(B26,'2019 UPA'!$B$5:H203,7, FALSE))</f>
        <v>0</v>
      </c>
    </row>
    <row r="27" spans="2:9" hidden="1" outlineLevel="1" x14ac:dyDescent="0.25">
      <c r="B27" s="405" t="s">
        <v>160</v>
      </c>
      <c r="C27" s="340" t="s">
        <v>161</v>
      </c>
      <c r="D27" s="579" t="s">
        <v>796</v>
      </c>
      <c r="E27" s="221"/>
      <c r="F27" s="222">
        <f>IF(ISERROR(VLOOKUP(B27,'2016 UPA'!$B$5:O284,7, FALSE)),0,VLOOKUP(B27,'2016 UPA'!$B$5:O284,7, FALSE))</f>
        <v>54.71</v>
      </c>
      <c r="G27" s="221">
        <f>IF(ISERROR(VLOOKUP(B27,'2017 UPA'!$B$5:P296,8, FALSE)),0,VLOOKUP(B27,'2017 UPA'!$B$5:P296,8, FALSE))</f>
        <v>122.67</v>
      </c>
      <c r="H27" s="221">
        <f>IF(ISERROR(VLOOKUP(B27,'2018 UPA'!$B$5:H300,7, FALSE)),0,VLOOKUP(B27,'2018 UPA'!$B$5:H300,7, FALSE))</f>
        <v>89.4</v>
      </c>
      <c r="I27" s="221">
        <f>IF(ISERROR(VLOOKUP(B27,'2019 UPA'!$B$5:H204,7, FALSE)),0,VLOOKUP(B27,'2019 UPA'!$B$5:H204,7, FALSE))</f>
        <v>0</v>
      </c>
    </row>
    <row r="28" spans="2:9" hidden="1" outlineLevel="1" x14ac:dyDescent="0.25">
      <c r="B28" s="405" t="s">
        <v>799</v>
      </c>
      <c r="C28" s="340" t="s">
        <v>800</v>
      </c>
      <c r="D28" s="579" t="s">
        <v>801</v>
      </c>
      <c r="E28" s="221"/>
      <c r="F28" s="222">
        <f>IF(ISERROR(VLOOKUP(B28,'2016 UPA'!$B$5:O285,7, FALSE)),0,VLOOKUP(B28,'2016 UPA'!$B$5:O285,7, FALSE))</f>
        <v>0</v>
      </c>
      <c r="G28" s="221">
        <f>IF(ISERROR(VLOOKUP(B28,'2017 UPA'!$B$5:P297,8, FALSE)),0,VLOOKUP(B28,'2017 UPA'!$B$5:P297,8, FALSE))</f>
        <v>4.33</v>
      </c>
      <c r="H28" s="221">
        <f>IF(ISERROR(VLOOKUP(B28,'2018 UPA'!$B$5:H301,7, FALSE)),0,VLOOKUP(B28,'2018 UPA'!$B$5:H301,7, FALSE))</f>
        <v>21.16</v>
      </c>
      <c r="I28" s="221">
        <f>IF(ISERROR(VLOOKUP(B28,'2019 UPA'!$B$5:H205,7, FALSE)),0,VLOOKUP(B28,'2019 UPA'!$B$5:H205,7, FALSE))</f>
        <v>0</v>
      </c>
    </row>
    <row r="29" spans="2:9" hidden="1" outlineLevel="1" x14ac:dyDescent="0.25">
      <c r="B29" s="405" t="s">
        <v>777</v>
      </c>
      <c r="C29" s="340" t="s">
        <v>778</v>
      </c>
      <c r="D29" s="579" t="s">
        <v>801</v>
      </c>
      <c r="E29" s="221"/>
      <c r="F29" s="222">
        <f>IF(ISERROR(VLOOKUP(B29,'2016 UPA'!$B$5:O286,7, FALSE)),0,VLOOKUP(B29,'2016 UPA'!$B$5:O286,7, FALSE))</f>
        <v>0</v>
      </c>
      <c r="G29" s="221">
        <f>IF(ISERROR(VLOOKUP(B29,'2017 UPA'!$B$5:P298,8, FALSE)),0,VLOOKUP(B29,'2017 UPA'!$B$5:P298,8, FALSE))</f>
        <v>170.42</v>
      </c>
      <c r="H29" s="221">
        <f>IF(ISERROR(VLOOKUP(B29,'2018 UPA'!$B$5:H302,7, FALSE)),0,VLOOKUP(B29,'2018 UPA'!$B$5:H302,7, FALSE))</f>
        <v>0</v>
      </c>
      <c r="I29" s="221">
        <f>IF(ISERROR(VLOOKUP(B29,'2019 UPA'!$B$5:H206,7, FALSE)),0,VLOOKUP(B29,'2019 UPA'!$B$5:H206,7, FALSE))</f>
        <v>0</v>
      </c>
    </row>
    <row r="30" spans="2:9" hidden="1" outlineLevel="1" x14ac:dyDescent="0.25">
      <c r="B30" s="405" t="s">
        <v>5</v>
      </c>
      <c r="C30" s="340" t="s">
        <v>4</v>
      </c>
      <c r="D30" s="579" t="s">
        <v>801</v>
      </c>
      <c r="E30" s="221"/>
      <c r="F30" s="222">
        <f>IF(ISERROR(VLOOKUP(B30,'2016 UPA'!$B$5:O287,7, FALSE)),0,VLOOKUP(B30,'2016 UPA'!$B$5:O287,7, FALSE))</f>
        <v>98.2</v>
      </c>
      <c r="G30" s="221">
        <f>IF(ISERROR(VLOOKUP(B30,'2017 UPA'!$B$5:P299,8, FALSE)),0,VLOOKUP(B30,'2017 UPA'!$B$5:P299,8, FALSE))</f>
        <v>105.26</v>
      </c>
      <c r="H30" s="221">
        <f>IF(ISERROR(VLOOKUP(B30,'2018 UPA'!$B$5:H303,7, FALSE)),0,VLOOKUP(B30,'2018 UPA'!$B$5:H303,7, FALSE))</f>
        <v>111.49</v>
      </c>
      <c r="I30" s="221">
        <f>IF(ISERROR(VLOOKUP(B30,'2019 UPA'!$B$5:H207,7, FALSE)),0,VLOOKUP(B30,'2019 UPA'!$B$5:H207,7, FALSE))</f>
        <v>117.86</v>
      </c>
    </row>
    <row r="31" spans="2:9" hidden="1" outlineLevel="1" x14ac:dyDescent="0.25">
      <c r="B31" s="405" t="s">
        <v>7</v>
      </c>
      <c r="C31" s="340" t="s">
        <v>6</v>
      </c>
      <c r="D31" s="579" t="s">
        <v>801</v>
      </c>
      <c r="E31" s="221"/>
      <c r="F31" s="222">
        <f>IF(ISERROR(VLOOKUP(B31,'2016 UPA'!$B$5:O288,7, FALSE)),0,VLOOKUP(B31,'2016 UPA'!$B$5:O288,7, FALSE))</f>
        <v>118.75</v>
      </c>
      <c r="G31" s="221">
        <f>IF(ISERROR(VLOOKUP(B31,'2017 UPA'!$B$5:P300,8, FALSE)),0,VLOOKUP(B31,'2017 UPA'!$B$5:P300,8, FALSE))</f>
        <v>128.85</v>
      </c>
      <c r="H31" s="221">
        <f>IF(ISERROR(VLOOKUP(B31,'2018 UPA'!$B$5:H304,7, FALSE)),0,VLOOKUP(B31,'2018 UPA'!$B$5:H304,7, FALSE))</f>
        <v>137.02000000000001</v>
      </c>
      <c r="I31" s="221">
        <f>IF(ISERROR(VLOOKUP(B31,'2019 UPA'!$B$5:H208,7, FALSE)),0,VLOOKUP(B31,'2019 UPA'!$B$5:H208,7, FALSE))</f>
        <v>158.83000000000001</v>
      </c>
    </row>
    <row r="32" spans="2:9" ht="15" hidden="1" customHeight="1" outlineLevel="1" x14ac:dyDescent="0.25">
      <c r="B32" s="405" t="s">
        <v>90</v>
      </c>
      <c r="C32" s="340" t="s">
        <v>89</v>
      </c>
      <c r="D32" s="579" t="s">
        <v>801</v>
      </c>
      <c r="E32" s="221"/>
      <c r="F32" s="222">
        <f>IF(ISERROR(VLOOKUP(B32,'2016 UPA'!$B$5:O289,7, FALSE)),0,VLOOKUP(B32,'2016 UPA'!$B$5:O289,7, FALSE))</f>
        <v>86.8</v>
      </c>
      <c r="G32" s="221">
        <f>IF(ISERROR(VLOOKUP(B32,'2017 UPA'!$B$5:P301,8, FALSE)),0,VLOOKUP(B32,'2017 UPA'!$B$5:P301,8, FALSE))</f>
        <v>173.15</v>
      </c>
      <c r="H32" s="221">
        <f>IF(ISERROR(VLOOKUP(B32,'2018 UPA'!$B$5:H305,7, FALSE)),0,VLOOKUP(B32,'2018 UPA'!$B$5:H305,7, FALSE))</f>
        <v>188.39</v>
      </c>
      <c r="I32" s="221">
        <f>IF(ISERROR(VLOOKUP(B32,'2019 UPA'!$B$5:H209,7, FALSE)),0,VLOOKUP(B32,'2019 UPA'!$B$5:H209,7, FALSE))</f>
        <v>172.23</v>
      </c>
    </row>
    <row r="33" spans="2:9" hidden="1" outlineLevel="1" x14ac:dyDescent="0.25">
      <c r="B33" s="405" t="s">
        <v>766</v>
      </c>
      <c r="C33" s="340" t="s">
        <v>767</v>
      </c>
      <c r="D33" s="579" t="s">
        <v>801</v>
      </c>
      <c r="E33" s="221"/>
      <c r="F33" s="222">
        <f>IF(ISERROR(VLOOKUP(B33,'2016 UPA'!$B$5:O290,7, FALSE)),0,VLOOKUP(B33,'2016 UPA'!$B$5:O290,7, FALSE))</f>
        <v>0</v>
      </c>
      <c r="G33" s="221">
        <f>IF(ISERROR(VLOOKUP(B33,'2017 UPA'!$B$5:P302,8, FALSE)),0,VLOOKUP(B33,'2017 UPA'!$B$5:P302,8, FALSE))</f>
        <v>424.85</v>
      </c>
      <c r="H33" s="221">
        <f>IF(ISERROR(VLOOKUP(B33,'2018 UPA'!$B$5:H306,7, FALSE)),0,VLOOKUP(B33,'2018 UPA'!$B$5:H306,7, FALSE))</f>
        <v>0</v>
      </c>
      <c r="I33" s="221">
        <f>IF(ISERROR(VLOOKUP(B33,'2019 UPA'!$B$5:H210,7, FALSE)),0,VLOOKUP(B33,'2019 UPA'!$B$5:H210,7, FALSE))</f>
        <v>0</v>
      </c>
    </row>
    <row r="34" spans="2:9" hidden="1" outlineLevel="1" x14ac:dyDescent="0.25">
      <c r="B34" s="405" t="s">
        <v>181</v>
      </c>
      <c r="C34" s="340" t="s">
        <v>95</v>
      </c>
      <c r="D34" s="579" t="s">
        <v>796</v>
      </c>
      <c r="E34" s="221"/>
      <c r="F34" s="222">
        <f>IF(ISERROR(VLOOKUP(B34,'2016 UPA'!$B$5:O292,7, FALSE)),0,VLOOKUP(B34,'2016 UPA'!$B$5:O292,7, FALSE))</f>
        <v>27.51</v>
      </c>
      <c r="G34" s="221">
        <f>IF(ISERROR(VLOOKUP(B34,'2017 UPA'!$B$5:P304,8, FALSE)),0,VLOOKUP(B34,'2017 UPA'!$B$5:P304,8, FALSE))</f>
        <v>51.16</v>
      </c>
      <c r="H34" s="221">
        <f>IF(ISERROR(VLOOKUP(B34,'2018 UPA'!$B$5:H307,7, FALSE)),0,VLOOKUP(B34,'2018 UPA'!$B$5:H307,7, FALSE))</f>
        <v>57.79</v>
      </c>
      <c r="I34" s="221">
        <f>IF(ISERROR(VLOOKUP(B34,'2019 UPA'!$B$5:H211,7, FALSE)),0,VLOOKUP(B34,'2019 UPA'!$B$5:H211,7, FALSE))</f>
        <v>71.760000000000005</v>
      </c>
    </row>
    <row r="35" spans="2:9" collapsed="1" x14ac:dyDescent="0.25">
      <c r="B35" s="405" t="s">
        <v>96</v>
      </c>
      <c r="C35" s="340" t="s">
        <v>95</v>
      </c>
      <c r="D35" s="579" t="s">
        <v>792</v>
      </c>
      <c r="E35" s="221"/>
      <c r="F35" s="222">
        <f>IF(ISERROR(VLOOKUP(B35,'2016 UPA'!$B$5:O293,7, FALSE)),0,VLOOKUP(B35,'2016 UPA'!$B$5:O293,7, FALSE))</f>
        <v>27.64</v>
      </c>
      <c r="G35" s="221">
        <f>IF(ISERROR(VLOOKUP(B35,'2017 UPA'!$B$5:P305,8, FALSE)),0,VLOOKUP(B35,'2017 UPA'!$B$5:P305,8, FALSE))</f>
        <v>21.16</v>
      </c>
      <c r="H35" s="221">
        <f>IF(ISERROR(VLOOKUP(B35,'2018 UPA'!$B$5:H308,7, FALSE)),0,VLOOKUP(B35,'2018 UPA'!$B$5:H308,7, FALSE))</f>
        <v>36.74</v>
      </c>
      <c r="I35" s="221">
        <f>IF(ISERROR(VLOOKUP(B35,'2019 UPA'!$B$5:H212,7, FALSE)),0,VLOOKUP(B35,'2019 UPA'!$B$5:H212,7, FALSE))</f>
        <v>43.14</v>
      </c>
    </row>
    <row r="36" spans="2:9" hidden="1" outlineLevel="1" x14ac:dyDescent="0.25">
      <c r="B36" s="405" t="s">
        <v>802</v>
      </c>
      <c r="C36" s="340" t="s">
        <v>803</v>
      </c>
      <c r="D36" s="579" t="s">
        <v>801</v>
      </c>
      <c r="E36" s="221"/>
      <c r="F36" s="222">
        <f>IF(ISERROR(VLOOKUP(B36,'2016 UPA'!$B$5:O294,7, FALSE)),0,VLOOKUP(B36,'2016 UPA'!$B$5:O294,7, FALSE))</f>
        <v>0</v>
      </c>
      <c r="G36" s="221">
        <f>IF(ISERROR(VLOOKUP(B36,'2017 UPA'!$B$5:P306,8, FALSE)),0,VLOOKUP(B36,'2017 UPA'!$B$5:P306,8, FALSE))</f>
        <v>1049</v>
      </c>
      <c r="H36" s="221">
        <f>IF(ISERROR(VLOOKUP(B36,'2018 UPA'!$B$5:H309,7, FALSE)),0,VLOOKUP(B36,'2018 UPA'!$B$5:H309,7, FALSE))</f>
        <v>0</v>
      </c>
      <c r="I36" s="221">
        <f>IF(ISERROR(VLOOKUP(B36,'2019 UPA'!$B$5:H213,7, FALSE)),0,VLOOKUP(B36,'2019 UPA'!$B$5:H213,7, FALSE))</f>
        <v>0</v>
      </c>
    </row>
    <row r="37" spans="2:9" hidden="1" outlineLevel="1" x14ac:dyDescent="0.25">
      <c r="B37" s="405" t="s">
        <v>9</v>
      </c>
      <c r="C37" s="340" t="s">
        <v>8</v>
      </c>
      <c r="D37" s="579" t="s">
        <v>801</v>
      </c>
      <c r="E37" s="221"/>
      <c r="F37" s="222">
        <f>IF(ISERROR(VLOOKUP(B37,'2016 UPA'!$B$5:O295,7, FALSE)),0,VLOOKUP(B37,'2016 UPA'!$B$5:O295,7, FALSE))</f>
        <v>233.67</v>
      </c>
      <c r="G37" s="221">
        <f>IF(ISERROR(VLOOKUP(B37,'2017 UPA'!$B$5:P307,8, FALSE)),0,VLOOKUP(B37,'2017 UPA'!$B$5:P307,8, FALSE))</f>
        <v>360.8</v>
      </c>
      <c r="H37" s="221">
        <f>IF(ISERROR(VLOOKUP(B37,'2018 UPA'!$B$5:H310,7, FALSE)),0,VLOOKUP(B37,'2018 UPA'!$B$5:H310,7, FALSE))</f>
        <v>251.22</v>
      </c>
      <c r="I37" s="221">
        <f>IF(ISERROR(VLOOKUP(B37,'2019 UPA'!$B$5:H214,7, FALSE)),0,VLOOKUP(B37,'2019 UPA'!$B$5:H214,7, FALSE))</f>
        <v>265</v>
      </c>
    </row>
    <row r="38" spans="2:9" hidden="1" outlineLevel="1" x14ac:dyDescent="0.25">
      <c r="B38" s="405" t="s">
        <v>11</v>
      </c>
      <c r="C38" s="340" t="s">
        <v>10</v>
      </c>
      <c r="D38" s="579" t="s">
        <v>801</v>
      </c>
      <c r="E38" s="221"/>
      <c r="F38" s="222">
        <f>IF(ISERROR(VLOOKUP(B38,'2016 UPA'!$B$5:O296,7, FALSE)),0,VLOOKUP(B38,'2016 UPA'!$B$5:O296,7, FALSE))</f>
        <v>253.91</v>
      </c>
      <c r="G38" s="221">
        <f>IF(ISERROR(VLOOKUP(B38,'2017 UPA'!$B$5:P308,8, FALSE)),0,VLOOKUP(B38,'2017 UPA'!$B$5:P308,8, FALSE))</f>
        <v>315.83999999999997</v>
      </c>
      <c r="H38" s="221">
        <f>IF(ISERROR(VLOOKUP(B38,'2018 UPA'!$B$5:H311,7, FALSE)),0,VLOOKUP(B38,'2018 UPA'!$B$5:H311,7, FALSE))</f>
        <v>287.99</v>
      </c>
      <c r="I38" s="221">
        <f>IF(ISERROR(VLOOKUP(B38,'2019 UPA'!$B$5:H215,7, FALSE)),0,VLOOKUP(B38,'2019 UPA'!$B$5:H215,7, FALSE))</f>
        <v>334.04</v>
      </c>
    </row>
    <row r="39" spans="2:9" hidden="1" outlineLevel="1" x14ac:dyDescent="0.25">
      <c r="B39" s="405" t="s">
        <v>13</v>
      </c>
      <c r="C39" s="340" t="s">
        <v>12</v>
      </c>
      <c r="D39" s="579" t="s">
        <v>801</v>
      </c>
      <c r="E39" s="221"/>
      <c r="F39" s="222">
        <f>IF(ISERROR(VLOOKUP(B39,'2016 UPA'!$B$5:O297,7, FALSE)),0,VLOOKUP(B39,'2016 UPA'!$B$5:O297,7, FALSE))</f>
        <v>271.27</v>
      </c>
      <c r="G39" s="221">
        <f>IF(ISERROR(VLOOKUP(B39,'2017 UPA'!$B$5:P309,8, FALSE)),0,VLOOKUP(B39,'2017 UPA'!$B$5:P309,8, FALSE))</f>
        <v>309.47000000000003</v>
      </c>
      <c r="H39" s="221">
        <f>IF(ISERROR(VLOOKUP(B39,'2018 UPA'!$B$5:H312,7, FALSE)),0,VLOOKUP(B39,'2018 UPA'!$B$5:H312,7, FALSE))</f>
        <v>324.36</v>
      </c>
      <c r="I39" s="221">
        <f>IF(ISERROR(VLOOKUP(B39,'2019 UPA'!$B$5:H216,7, FALSE)),0,VLOOKUP(B39,'2019 UPA'!$B$5:H216,7, FALSE))</f>
        <v>357.82</v>
      </c>
    </row>
    <row r="40" spans="2:9" hidden="1" outlineLevel="1" x14ac:dyDescent="0.25">
      <c r="B40" s="405" t="s">
        <v>770</v>
      </c>
      <c r="C40" s="340" t="s">
        <v>771</v>
      </c>
      <c r="D40" s="579" t="s">
        <v>801</v>
      </c>
      <c r="E40" s="221"/>
      <c r="F40" s="222">
        <f>IF(ISERROR(VLOOKUP(B40,'2016 UPA'!$B$5:O298,7, FALSE)),0,VLOOKUP(B40,'2016 UPA'!$B$5:O298,7, FALSE))</f>
        <v>0</v>
      </c>
      <c r="G40" s="221">
        <f>IF(ISERROR(VLOOKUP(B40,'2017 UPA'!$B$5:P310,8, FALSE)),0,VLOOKUP(B40,'2017 UPA'!$B$5:P310,8, FALSE))</f>
        <v>312.67</v>
      </c>
      <c r="H40" s="221">
        <f>IF(ISERROR(VLOOKUP(B40,'2018 UPA'!$B$5:H313,7, FALSE)),0,VLOOKUP(B40,'2018 UPA'!$B$5:H313,7, FALSE))</f>
        <v>455.05</v>
      </c>
      <c r="I40" s="221">
        <f>IF(ISERROR(VLOOKUP(B40,'2019 UPA'!$B$5:H217,7, FALSE)),0,VLOOKUP(B40,'2019 UPA'!$B$5:H217,7, FALSE))</f>
        <v>458.75</v>
      </c>
    </row>
    <row r="41" spans="2:9" hidden="1" outlineLevel="1" x14ac:dyDescent="0.25">
      <c r="B41" s="405" t="s">
        <v>740</v>
      </c>
      <c r="C41" s="340" t="s">
        <v>804</v>
      </c>
      <c r="D41" s="579" t="s">
        <v>801</v>
      </c>
      <c r="E41" s="221"/>
      <c r="F41" s="222">
        <f>IF(ISERROR(VLOOKUP(B41,'2016 UPA'!$B$5:O299,7, FALSE)),0,VLOOKUP(B41,'2016 UPA'!$B$5:O299,7, FALSE))</f>
        <v>0</v>
      </c>
      <c r="G41" s="221">
        <f>IF(ISERROR(VLOOKUP(B41,'2017 UPA'!$B$5:P311,8, FALSE)),0,VLOOKUP(B41,'2017 UPA'!$B$5:P311,8, FALSE))</f>
        <v>286.99</v>
      </c>
      <c r="H41" s="221">
        <f>IF(ISERROR(VLOOKUP(B41,'2018 UPA'!$B$5:H314,7, FALSE)),0,VLOOKUP(B41,'2018 UPA'!$B$5:H314,7, FALSE))</f>
        <v>0</v>
      </c>
      <c r="I41" s="221">
        <f>IF(ISERROR(VLOOKUP(B41,'2019 UPA'!$B$5:H218,7, FALSE)),0,VLOOKUP(B41,'2019 UPA'!$B$5:H218,7, FALSE))</f>
        <v>0</v>
      </c>
    </row>
    <row r="42" spans="2:9" hidden="1" outlineLevel="1" x14ac:dyDescent="0.25">
      <c r="B42" s="405" t="s">
        <v>15</v>
      </c>
      <c r="C42" s="340" t="s">
        <v>14</v>
      </c>
      <c r="D42" s="579" t="s">
        <v>801</v>
      </c>
      <c r="E42" s="221"/>
      <c r="F42" s="222">
        <f>IF(ISERROR(VLOOKUP(B42,'2016 UPA'!$B$5:O300,7, FALSE)),0,VLOOKUP(B42,'2016 UPA'!$B$5:O300,7, FALSE))</f>
        <v>278.45999999999998</v>
      </c>
      <c r="G42" s="221">
        <f>IF(ISERROR(VLOOKUP(B42,'2017 UPA'!$B$5:P312,8, FALSE)),0,VLOOKUP(B42,'2017 UPA'!$B$5:P312,8, FALSE))</f>
        <v>381.84</v>
      </c>
      <c r="H42" s="221">
        <f>IF(ISERROR(VLOOKUP(B42,'2018 UPA'!$B$5:H315,7, FALSE)),0,VLOOKUP(B42,'2018 UPA'!$B$5:H315,7, FALSE))</f>
        <v>445.64</v>
      </c>
      <c r="I42" s="221">
        <f>IF(ISERROR(VLOOKUP(B42,'2019 UPA'!$B$5:H219,7, FALSE)),0,VLOOKUP(B42,'2019 UPA'!$B$5:H219,7, FALSE))</f>
        <v>575.82000000000005</v>
      </c>
    </row>
    <row r="43" spans="2:9" hidden="1" outlineLevel="1" x14ac:dyDescent="0.25">
      <c r="B43" s="405" t="s">
        <v>92</v>
      </c>
      <c r="C43" s="340" t="s">
        <v>91</v>
      </c>
      <c r="D43" s="579" t="s">
        <v>801</v>
      </c>
      <c r="E43" s="221"/>
      <c r="F43" s="222">
        <f>IF(ISERROR(VLOOKUP(B43,'2016 UPA'!$B$5:O301,7, FALSE)),0,VLOOKUP(B43,'2016 UPA'!$B$5:O301,7, FALSE))</f>
        <v>414.25</v>
      </c>
      <c r="G43" s="221">
        <f>IF(ISERROR(VLOOKUP(B43,'2017 UPA'!$B$5:P313,8, FALSE)),0,VLOOKUP(B43,'2017 UPA'!$B$5:P313,8, FALSE))</f>
        <v>423.83</v>
      </c>
      <c r="H43" s="221">
        <f>IF(ISERROR(VLOOKUP(B43,'2018 UPA'!$B$5:H316,7, FALSE)),0,VLOOKUP(B43,'2018 UPA'!$B$5:H316,7, FALSE))</f>
        <v>651.66999999999996</v>
      </c>
      <c r="I43" s="221">
        <f>IF(ISERROR(VLOOKUP(B43,'2019 UPA'!$B$5:H220,7, FALSE)),0,VLOOKUP(B43,'2019 UPA'!$B$5:H220,7, FALSE))</f>
        <v>670.64</v>
      </c>
    </row>
    <row r="44" spans="2:9" hidden="1" outlineLevel="1" x14ac:dyDescent="0.25">
      <c r="B44" s="405" t="s">
        <v>182</v>
      </c>
      <c r="C44" s="340" t="s">
        <v>805</v>
      </c>
      <c r="D44" s="579" t="s">
        <v>801</v>
      </c>
      <c r="E44" s="221"/>
      <c r="F44" s="222">
        <f>IF(ISERROR(VLOOKUP(B44,'2016 UPA'!$B$5:O302,7, FALSE)),0,VLOOKUP(B44,'2016 UPA'!$B$5:O302,7, FALSE))</f>
        <v>280.8</v>
      </c>
      <c r="G44" s="221">
        <f>IF(ISERROR(VLOOKUP(B44,'2017 UPA'!$B$5:P314,8, FALSE)),0,VLOOKUP(B44,'2017 UPA'!$B$5:P314,8, FALSE))</f>
        <v>622.03</v>
      </c>
      <c r="H44" s="221">
        <f>IF(ISERROR(VLOOKUP(B44,'2018 UPA'!$B$5:H317,7, FALSE)),0,VLOOKUP(B44,'2018 UPA'!$B$5:H317,7, FALSE))</f>
        <v>647.09</v>
      </c>
      <c r="I44" s="221">
        <f>IF(ISERROR(VLOOKUP(B44,'2019 UPA'!$B$5:H221,7, FALSE)),0,VLOOKUP(B44,'2019 UPA'!$B$5:H221,7, FALSE))</f>
        <v>1368.47</v>
      </c>
    </row>
    <row r="45" spans="2:9" hidden="1" outlineLevel="1" x14ac:dyDescent="0.25">
      <c r="B45" s="405" t="s">
        <v>184</v>
      </c>
      <c r="C45" s="340" t="s">
        <v>806</v>
      </c>
      <c r="D45" s="579" t="s">
        <v>801</v>
      </c>
      <c r="E45" s="221"/>
      <c r="F45" s="222">
        <f>IF(ISERROR(VLOOKUP(B45,'2016 UPA'!$B$5:O303,7, FALSE)),0,VLOOKUP(B45,'2016 UPA'!$B$5:O303,7, FALSE))</f>
        <v>550.24</v>
      </c>
      <c r="G45" s="221">
        <f>IF(ISERROR(VLOOKUP(B45,'2017 UPA'!$B$5:P315,8, FALSE)),0,VLOOKUP(B45,'2017 UPA'!$B$5:P315,8, FALSE))</f>
        <v>899.82</v>
      </c>
      <c r="H45" s="221">
        <f>IF(ISERROR(VLOOKUP(B45,'2018 UPA'!$B$5:H318,7, FALSE)),0,VLOOKUP(B45,'2018 UPA'!$B$5:H318,7, FALSE))</f>
        <v>994.75</v>
      </c>
      <c r="I45" s="221">
        <f>IF(ISERROR(VLOOKUP(B45,'2019 UPA'!$B$5:H222,7, FALSE)),0,VLOOKUP(B45,'2019 UPA'!$B$5:H222,7, FALSE))</f>
        <v>1226.1099999999999</v>
      </c>
    </row>
    <row r="46" spans="2:9" hidden="1" outlineLevel="1" x14ac:dyDescent="0.25">
      <c r="B46" s="405" t="s">
        <v>186</v>
      </c>
      <c r="C46" s="340" t="s">
        <v>807</v>
      </c>
      <c r="D46" s="579" t="s">
        <v>801</v>
      </c>
      <c r="E46" s="221"/>
      <c r="F46" s="222">
        <f>IF(ISERROR(VLOOKUP(B46,'2016 UPA'!$B$5:O304,7, FALSE)),0,VLOOKUP(B46,'2016 UPA'!$B$5:O304,7, FALSE))</f>
        <v>1250</v>
      </c>
      <c r="G46" s="221">
        <f>IF(ISERROR(VLOOKUP(B46,'2017 UPA'!$B$5:P316,8, FALSE)),0,VLOOKUP(B46,'2017 UPA'!$B$5:P316,8, FALSE))</f>
        <v>1006.67</v>
      </c>
      <c r="H46" s="221">
        <f>IF(ISERROR(VLOOKUP(B46,'2018 UPA'!$B$5:H319,7, FALSE)),0,VLOOKUP(B46,'2018 UPA'!$B$5:H319,7, FALSE))</f>
        <v>0</v>
      </c>
      <c r="I46" s="221">
        <f>IF(ISERROR(VLOOKUP(B46,'2019 UPA'!$B$5:H223,7, FALSE)),0,VLOOKUP(B46,'2019 UPA'!$B$5:H223,7, FALSE))</f>
        <v>0</v>
      </c>
    </row>
    <row r="47" spans="2:9" hidden="1" outlineLevel="1" x14ac:dyDescent="0.25">
      <c r="B47" s="405" t="s">
        <v>188</v>
      </c>
      <c r="C47" s="340" t="s">
        <v>189</v>
      </c>
      <c r="D47" s="579" t="s">
        <v>801</v>
      </c>
      <c r="E47" s="221"/>
      <c r="F47" s="222">
        <f>IF(ISERROR(VLOOKUP(B47,'2016 UPA'!$B$5:O305,7, FALSE)),0,VLOOKUP(B47,'2016 UPA'!$B$5:O305,7, FALSE))</f>
        <v>476.12</v>
      </c>
      <c r="G47" s="221">
        <f>IF(ISERROR(VLOOKUP(B47,'2017 UPA'!$B$5:P317,8, FALSE)),0,VLOOKUP(B47,'2017 UPA'!$B$5:P317,8, FALSE))</f>
        <v>489.26</v>
      </c>
      <c r="H47" s="221">
        <f>IF(ISERROR(VLOOKUP(B47,'2018 UPA'!$B$5:H320,7, FALSE)),0,VLOOKUP(B47,'2018 UPA'!$B$5:H320,7, FALSE))</f>
        <v>0</v>
      </c>
      <c r="I47" s="221">
        <f>IF(ISERROR(VLOOKUP(B47,'2019 UPA'!$B$5:H224,7, FALSE)),0,VLOOKUP(B47,'2019 UPA'!$B$5:H224,7, FALSE))</f>
        <v>386.67</v>
      </c>
    </row>
    <row r="48" spans="2:9" hidden="1" outlineLevel="1" x14ac:dyDescent="0.25">
      <c r="B48" s="405" t="s">
        <v>785</v>
      </c>
      <c r="C48" s="340" t="s">
        <v>786</v>
      </c>
      <c r="D48" s="579" t="s">
        <v>801</v>
      </c>
      <c r="E48" s="221"/>
      <c r="F48" s="222">
        <f>IF(ISERROR(VLOOKUP(B48,'2016 UPA'!$B$5:O306,7, FALSE)),0,VLOOKUP(B48,'2016 UPA'!$B$5:O306,7, FALSE))</f>
        <v>0</v>
      </c>
      <c r="G48" s="221">
        <f>IF(ISERROR(VLOOKUP(B48,'2017 UPA'!$B$5:P318,8, FALSE)),0,VLOOKUP(B48,'2017 UPA'!$B$5:P318,8, FALSE))</f>
        <v>550</v>
      </c>
      <c r="H48" s="221">
        <f>IF(ISERROR(VLOOKUP(B48,'2018 UPA'!$B$5:H321,7, FALSE)),0,VLOOKUP(B48,'2018 UPA'!$B$5:H321,7, FALSE))</f>
        <v>0</v>
      </c>
      <c r="I48" s="221">
        <f>IF(ISERROR(VLOOKUP(B48,'2019 UPA'!$B$5:H225,7, FALSE)),0,VLOOKUP(B48,'2019 UPA'!$B$5:H225,7, FALSE))</f>
        <v>0</v>
      </c>
    </row>
    <row r="49" spans="2:9" hidden="1" outlineLevel="1" x14ac:dyDescent="0.25">
      <c r="B49" s="405" t="s">
        <v>808</v>
      </c>
      <c r="C49" s="340" t="s">
        <v>809</v>
      </c>
      <c r="D49" s="579" t="s">
        <v>801</v>
      </c>
      <c r="E49" s="221"/>
      <c r="F49" s="222">
        <f>IF(ISERROR(VLOOKUP(B49,'2016 UPA'!$B$5:O307,7, FALSE)),0,VLOOKUP(B49,'2016 UPA'!$B$5:O307,7, FALSE))</f>
        <v>0</v>
      </c>
      <c r="G49" s="221">
        <f>IF(ISERROR(VLOOKUP(B49,'2017 UPA'!$B$5:P319,8, FALSE)),0,VLOOKUP(B49,'2017 UPA'!$B$5:P319,8, FALSE))</f>
        <v>1116.67</v>
      </c>
      <c r="H49" s="221">
        <f>IF(ISERROR(VLOOKUP(B49,'2018 UPA'!$B$5:H322,7, FALSE)),0,VLOOKUP(B49,'2018 UPA'!$B$5:H322,7, FALSE))</f>
        <v>0</v>
      </c>
      <c r="I49" s="221">
        <f>IF(ISERROR(VLOOKUP(B49,'2019 UPA'!$B$5:H226,7, FALSE)),0,VLOOKUP(B49,'2019 UPA'!$B$5:H226,7, FALSE))</f>
        <v>0</v>
      </c>
    </row>
    <row r="50" spans="2:9" hidden="1" outlineLevel="1" x14ac:dyDescent="0.25">
      <c r="B50" s="405" t="s">
        <v>194</v>
      </c>
      <c r="C50" s="340" t="s">
        <v>810</v>
      </c>
      <c r="D50" s="579" t="s">
        <v>801</v>
      </c>
      <c r="E50" s="221"/>
      <c r="F50" s="222">
        <f>IF(ISERROR(VLOOKUP(B50,'2016 UPA'!$B$5:O308,7, FALSE)),0,VLOOKUP(B50,'2016 UPA'!$B$5:O308,7, FALSE))</f>
        <v>991.55</v>
      </c>
      <c r="G50" s="221">
        <f>IF(ISERROR(VLOOKUP(B50,'2017 UPA'!$B$5:P320,8, FALSE)),0,VLOOKUP(B50,'2017 UPA'!$B$5:P320,8, FALSE))</f>
        <v>976</v>
      </c>
      <c r="H50" s="221">
        <f>IF(ISERROR(VLOOKUP(B50,'2018 UPA'!$B$5:H323,7, FALSE)),0,VLOOKUP(B50,'2018 UPA'!$B$5:H323,7, FALSE))</f>
        <v>1244.07</v>
      </c>
      <c r="I50" s="221">
        <f>IF(ISERROR(VLOOKUP(B50,'2019 UPA'!$B$5:H227,7, FALSE)),0,VLOOKUP(B50,'2019 UPA'!$B$5:H227,7, FALSE))</f>
        <v>0</v>
      </c>
    </row>
    <row r="51" spans="2:9" hidden="1" outlineLevel="1" x14ac:dyDescent="0.25">
      <c r="B51" s="405" t="s">
        <v>93</v>
      </c>
      <c r="C51" s="340" t="s">
        <v>811</v>
      </c>
      <c r="D51" s="579" t="s">
        <v>801</v>
      </c>
      <c r="E51" s="221"/>
      <c r="F51" s="222">
        <f>IF(ISERROR(VLOOKUP(B51,'2016 UPA'!$B$5:O309,7, FALSE)),0,VLOOKUP(B51,'2016 UPA'!$B$5:O309,7, FALSE))</f>
        <v>983.98</v>
      </c>
      <c r="G51" s="221">
        <f>IF(ISERROR(VLOOKUP(B51,'2017 UPA'!$B$5:P321,8, FALSE)),0,VLOOKUP(B51,'2017 UPA'!$B$5:P321,8, FALSE))</f>
        <v>1111.96</v>
      </c>
      <c r="H51" s="221">
        <f>IF(ISERROR(VLOOKUP(B51,'2018 UPA'!$B$5:H324,7, FALSE)),0,VLOOKUP(B51,'2018 UPA'!$B$5:H324,7, FALSE))</f>
        <v>996.72</v>
      </c>
      <c r="I51" s="221">
        <f>IF(ISERROR(VLOOKUP(B51,'2019 UPA'!$B$5:H228,7, FALSE)),0,VLOOKUP(B51,'2019 UPA'!$B$5:H228,7, FALSE))</f>
        <v>1445.08</v>
      </c>
    </row>
    <row r="52" spans="2:9" hidden="1" outlineLevel="1" x14ac:dyDescent="0.25">
      <c r="B52" s="405" t="s">
        <v>196</v>
      </c>
      <c r="C52" s="340" t="s">
        <v>812</v>
      </c>
      <c r="D52" s="579" t="s">
        <v>801</v>
      </c>
      <c r="E52" s="221"/>
      <c r="F52" s="222">
        <f>IF(ISERROR(VLOOKUP(B52,'2016 UPA'!$B$5:O310,7, FALSE)),0,VLOOKUP(B52,'2016 UPA'!$B$5:O310,7, FALSE))</f>
        <v>1379.12</v>
      </c>
      <c r="G52" s="221">
        <f>IF(ISERROR(VLOOKUP(B52,'2017 UPA'!$B$5:P322,8, FALSE)),0,VLOOKUP(B52,'2017 UPA'!$B$5:P322,8, FALSE))</f>
        <v>1106.1400000000001</v>
      </c>
      <c r="H52" s="221">
        <f>IF(ISERROR(VLOOKUP(B52,'2018 UPA'!$B$5:H325,7, FALSE)),0,VLOOKUP(B52,'2018 UPA'!$B$5:H325,7, FALSE))</f>
        <v>1380.48</v>
      </c>
      <c r="I52" s="221">
        <f>IF(ISERROR(VLOOKUP(B52,'2019 UPA'!$B$5:H229,7, FALSE)),0,VLOOKUP(B52,'2019 UPA'!$B$5:H229,7, FALSE))</f>
        <v>2345.94</v>
      </c>
    </row>
    <row r="53" spans="2:9" hidden="1" outlineLevel="1" x14ac:dyDescent="0.25">
      <c r="B53" s="405" t="s">
        <v>198</v>
      </c>
      <c r="C53" s="340" t="s">
        <v>199</v>
      </c>
      <c r="D53" s="579" t="s">
        <v>796</v>
      </c>
      <c r="E53" s="221"/>
      <c r="F53" s="222">
        <f>IF(ISERROR(VLOOKUP(B53,'2016 UPA'!$B$5:O311,7, FALSE)),0,VLOOKUP(B53,'2016 UPA'!$B$5:O311,7, FALSE))</f>
        <v>523.76</v>
      </c>
      <c r="G53" s="221">
        <f>IF(ISERROR(VLOOKUP(B53,'2017 UPA'!$B$5:P323,8, FALSE)),0,VLOOKUP(B53,'2017 UPA'!$B$5:P323,8, FALSE))</f>
        <v>524.6</v>
      </c>
      <c r="H53" s="221">
        <f>IF(ISERROR(VLOOKUP(B53,'2018 UPA'!$B$5:H326,7, FALSE)),0,VLOOKUP(B53,'2018 UPA'!$B$5:H326,7, FALSE))</f>
        <v>441.94</v>
      </c>
      <c r="I53" s="221">
        <f>IF(ISERROR(VLOOKUP(B53,'2019 UPA'!$B$5:H230,7, FALSE)),0,VLOOKUP(B53,'2019 UPA'!$B$5:H230,7, FALSE))</f>
        <v>626.69000000000005</v>
      </c>
    </row>
    <row r="54" spans="2:9" hidden="1" outlineLevel="1" x14ac:dyDescent="0.25">
      <c r="B54" s="405" t="s">
        <v>200</v>
      </c>
      <c r="C54" s="340" t="s">
        <v>813</v>
      </c>
      <c r="D54" s="579" t="s">
        <v>796</v>
      </c>
      <c r="E54" s="221"/>
      <c r="F54" s="222">
        <f>IF(ISERROR(VLOOKUP(B54,'2016 UPA'!$B$5:O312,7, FALSE)),0,VLOOKUP(B54,'2016 UPA'!$B$5:O312,7, FALSE))</f>
        <v>787.04</v>
      </c>
      <c r="G54" s="221">
        <f>IF(ISERROR(VLOOKUP(B54,'2017 UPA'!$B$5:P324,8, FALSE)),0,VLOOKUP(B54,'2017 UPA'!$B$5:P324,8, FALSE))</f>
        <v>537.92999999999995</v>
      </c>
      <c r="H54" s="221">
        <f>IF(ISERROR(VLOOKUP(B54,'2018 UPA'!$B$5:H327,7, FALSE)),0,VLOOKUP(B54,'2018 UPA'!$B$5:H327,7, FALSE))</f>
        <v>697.4</v>
      </c>
      <c r="I54" s="221">
        <f>IF(ISERROR(VLOOKUP(B54,'2019 UPA'!$B$5:H231,7, FALSE)),0,VLOOKUP(B54,'2019 UPA'!$B$5:H231,7, FALSE))</f>
        <v>644.16</v>
      </c>
    </row>
    <row r="55" spans="2:9" hidden="1" outlineLevel="1" x14ac:dyDescent="0.25">
      <c r="B55" s="405" t="s">
        <v>814</v>
      </c>
      <c r="C55" s="340" t="s">
        <v>815</v>
      </c>
      <c r="D55" s="579" t="s">
        <v>796</v>
      </c>
      <c r="E55" s="221"/>
      <c r="F55" s="222">
        <f>IF(ISERROR(VLOOKUP(B55,'2016 UPA'!$B$5:O313,7, FALSE)),0,VLOOKUP(B55,'2016 UPA'!$B$5:O313,7, FALSE))</f>
        <v>0</v>
      </c>
      <c r="G55" s="221">
        <f>IF(ISERROR(VLOOKUP(B55,'2017 UPA'!$B$5:P325,8, FALSE)),0,VLOOKUP(B55,'2017 UPA'!$B$5:P325,8, FALSE))</f>
        <v>587.58000000000004</v>
      </c>
      <c r="H55" s="221">
        <f>IF(ISERROR(VLOOKUP(B55,'2018 UPA'!$B$5:H328,7, FALSE)),0,VLOOKUP(B55,'2018 UPA'!$B$5:H328,7, FALSE))</f>
        <v>675.78</v>
      </c>
      <c r="I55" s="221">
        <f>IF(ISERROR(VLOOKUP(B55,'2019 UPA'!$B$5:H232,7, FALSE)),0,VLOOKUP(B55,'2019 UPA'!$B$5:H232,7, FALSE))</f>
        <v>432.5</v>
      </c>
    </row>
    <row r="56" spans="2:9" hidden="1" outlineLevel="1" x14ac:dyDescent="0.25">
      <c r="B56" s="405" t="s">
        <v>20</v>
      </c>
      <c r="C56" s="340" t="s">
        <v>816</v>
      </c>
      <c r="D56" s="579" t="s">
        <v>796</v>
      </c>
      <c r="E56" s="221"/>
      <c r="F56" s="222">
        <f>IF(ISERROR(VLOOKUP(B56,'2016 UPA'!$B$5:O314,7, FALSE)),0,VLOOKUP(B56,'2016 UPA'!$B$5:O314,7, FALSE))</f>
        <v>180</v>
      </c>
      <c r="G56" s="221">
        <f>IF(ISERROR(VLOOKUP(B56,'2017 UPA'!$B$5:P326,8, FALSE)),0,VLOOKUP(B56,'2017 UPA'!$B$5:P326,8, FALSE))</f>
        <v>217.33</v>
      </c>
      <c r="H56" s="221">
        <f>IF(ISERROR(VLOOKUP(B56,'2018 UPA'!$B$5:H329,7, FALSE)),0,VLOOKUP(B56,'2018 UPA'!$B$5:H329,7, FALSE))</f>
        <v>192.86</v>
      </c>
      <c r="I56" s="221">
        <f>IF(ISERROR(VLOOKUP(B56,'2019 UPA'!$B$5:H233,7, FALSE)),0,VLOOKUP(B56,'2019 UPA'!$B$5:H233,7, FALSE))</f>
        <v>333.33</v>
      </c>
    </row>
    <row r="57" spans="2:9" hidden="1" outlineLevel="1" x14ac:dyDescent="0.25">
      <c r="B57" s="405" t="s">
        <v>118</v>
      </c>
      <c r="C57" s="340" t="s">
        <v>117</v>
      </c>
      <c r="D57" s="579" t="s">
        <v>796</v>
      </c>
      <c r="E57" s="221"/>
      <c r="F57" s="222">
        <f>IF(ISERROR(VLOOKUP(B57,'2016 UPA'!$B$5:O315,7, FALSE)),0,VLOOKUP(B57,'2016 UPA'!$B$5:O315,7, FALSE))</f>
        <v>83.56</v>
      </c>
      <c r="G57" s="221">
        <f>IF(ISERROR(VLOOKUP(B57,'2017 UPA'!$B$5:P327,8, FALSE)),0,VLOOKUP(B57,'2017 UPA'!$B$5:P327,8, FALSE))</f>
        <v>119.17</v>
      </c>
      <c r="H57" s="221">
        <f>IF(ISERROR(VLOOKUP(B57,'2018 UPA'!$B$5:H330,7, FALSE)),0,VLOOKUP(B57,'2018 UPA'!$B$5:H330,7, FALSE))</f>
        <v>74.239999999999995</v>
      </c>
      <c r="I57" s="221">
        <f>IF(ISERROR(VLOOKUP(B57,'2019 UPA'!$B$5:H234,7, FALSE)),0,VLOOKUP(B57,'2019 UPA'!$B$5:H234,7, FALSE))</f>
        <v>146.94999999999999</v>
      </c>
    </row>
    <row r="58" spans="2:9" ht="14.25" hidden="1" customHeight="1" outlineLevel="1" x14ac:dyDescent="0.25">
      <c r="B58" s="405" t="s">
        <v>114</v>
      </c>
      <c r="C58" s="340" t="s">
        <v>817</v>
      </c>
      <c r="D58" s="579" t="s">
        <v>801</v>
      </c>
      <c r="E58" s="221"/>
      <c r="F58" s="222">
        <f>IF(ISERROR(VLOOKUP(B58,'2016 UPA'!$B$5:O316,7, FALSE)),0,VLOOKUP(B58,'2016 UPA'!$B$5:O316,7, FALSE))</f>
        <v>105.38</v>
      </c>
      <c r="G58" s="221">
        <f>IF(ISERROR(VLOOKUP(B58,'2017 UPA'!$B$5:P328,8, FALSE)),0,VLOOKUP(B58,'2017 UPA'!$B$5:P328,8, FALSE))</f>
        <v>96.7</v>
      </c>
      <c r="H58" s="221">
        <f>IF(ISERROR(VLOOKUP(B58,'2018 UPA'!$B$5:H331,7, FALSE)),0,VLOOKUP(B58,'2018 UPA'!$B$5:H331,7, FALSE))</f>
        <v>76.8</v>
      </c>
      <c r="I58" s="221">
        <f>IF(ISERROR(VLOOKUP(B58,'2019 UPA'!$B$5:H235,7, FALSE)),0,VLOOKUP(B58,'2019 UPA'!$B$5:H235,7, FALSE))</f>
        <v>138.99</v>
      </c>
    </row>
    <row r="59" spans="2:9" hidden="1" outlineLevel="1" x14ac:dyDescent="0.25">
      <c r="B59" s="405" t="s">
        <v>116</v>
      </c>
      <c r="C59" s="340" t="s">
        <v>115</v>
      </c>
      <c r="D59" s="579" t="s">
        <v>801</v>
      </c>
      <c r="E59" s="221"/>
      <c r="F59" s="222">
        <f>IF(ISERROR(VLOOKUP(B59,'2016 UPA'!$B$5:O317,7, FALSE)),0,VLOOKUP(B59,'2016 UPA'!$B$5:O317,7, FALSE))</f>
        <v>170.34</v>
      </c>
      <c r="G59" s="221">
        <f>IF(ISERROR(VLOOKUP(B59,'2017 UPA'!$B$5:P329,8, FALSE)),0,VLOOKUP(B59,'2017 UPA'!$B$5:P329,8, FALSE))</f>
        <v>260.67</v>
      </c>
      <c r="H59" s="221">
        <f>IF(ISERROR(VLOOKUP(B59,'2018 UPA'!$B$5:H332,7, FALSE)),0,VLOOKUP(B59,'2018 UPA'!$B$5:H332,7, FALSE))</f>
        <v>108.5</v>
      </c>
      <c r="I59" s="221">
        <f>IF(ISERROR(VLOOKUP(B59,'2019 UPA'!$B$5:H236,7, FALSE)),0,VLOOKUP(B59,'2019 UPA'!$B$5:H236,7, FALSE))</f>
        <v>0</v>
      </c>
    </row>
    <row r="60" spans="2:9" hidden="1" outlineLevel="1" x14ac:dyDescent="0.25">
      <c r="B60" s="405" t="s">
        <v>204</v>
      </c>
      <c r="C60" s="340" t="s">
        <v>205</v>
      </c>
      <c r="D60" s="579" t="s">
        <v>736</v>
      </c>
      <c r="E60" s="221"/>
      <c r="F60" s="222">
        <f>IF(ISERROR(VLOOKUP(B60,'2016 UPA'!$B$5:O318,7, FALSE)),0,VLOOKUP(B60,'2016 UPA'!$B$5:O318,7, FALSE))</f>
        <v>5665.24</v>
      </c>
      <c r="G60" s="221">
        <f>IF(ISERROR(VLOOKUP(B60,'2017 UPA'!$B$5:P330,8, FALSE)),0,VLOOKUP(B60,'2017 UPA'!$B$5:P330,8, FALSE))</f>
        <v>4100</v>
      </c>
      <c r="H60" s="221">
        <f>IF(ISERROR(VLOOKUP(B60,'2018 UPA'!$B$5:H333,7, FALSE)),0,VLOOKUP(B60,'2018 UPA'!$B$5:H333,7, FALSE))</f>
        <v>8471.67</v>
      </c>
      <c r="I60" s="221">
        <f>IF(ISERROR(VLOOKUP(B60,'2019 UPA'!$B$5:H237,7, FALSE)),0,VLOOKUP(B60,'2019 UPA'!$B$5:H237,7, FALSE))</f>
        <v>0</v>
      </c>
    </row>
    <row r="61" spans="2:9" hidden="1" outlineLevel="1" x14ac:dyDescent="0.25">
      <c r="B61" s="405" t="s">
        <v>206</v>
      </c>
      <c r="C61" s="340" t="s">
        <v>207</v>
      </c>
      <c r="D61" s="579" t="s">
        <v>801</v>
      </c>
      <c r="E61" s="221"/>
      <c r="F61" s="222">
        <f>IF(ISERROR(VLOOKUP(B61,'2016 UPA'!$B$5:O319,7, FALSE)),0,VLOOKUP(B61,'2016 UPA'!$B$5:O319,7, FALSE))</f>
        <v>2038.76</v>
      </c>
      <c r="G61" s="221">
        <f>IF(ISERROR(VLOOKUP(B61,'2017 UPA'!$B$5:P331,8, FALSE)),0,VLOOKUP(B61,'2017 UPA'!$B$5:P331,8, FALSE))</f>
        <v>1913.33</v>
      </c>
      <c r="H61" s="221">
        <f>IF(ISERROR(VLOOKUP(B61,'2018 UPA'!$B$5:H334,7, FALSE)),0,VLOOKUP(B61,'2018 UPA'!$B$5:H334,7, FALSE))</f>
        <v>2785.22</v>
      </c>
      <c r="I61" s="221">
        <f>IF(ISERROR(VLOOKUP(B61,'2019 UPA'!$B$5:H238,7, FALSE)),0,VLOOKUP(B61,'2019 UPA'!$B$5:H238,7, FALSE))</f>
        <v>0</v>
      </c>
    </row>
    <row r="62" spans="2:9" hidden="1" outlineLevel="1" x14ac:dyDescent="0.25">
      <c r="B62" s="405" t="s">
        <v>208</v>
      </c>
      <c r="C62" s="340" t="s">
        <v>818</v>
      </c>
      <c r="D62" s="579" t="s">
        <v>736</v>
      </c>
      <c r="E62" s="221"/>
      <c r="F62" s="222">
        <f>IF(ISERROR(VLOOKUP(B62,'2016 UPA'!$B$5:O320,7, FALSE)),0,VLOOKUP(B62,'2016 UPA'!$B$5:O320,7, FALSE))</f>
        <v>778.19</v>
      </c>
      <c r="G62" s="221">
        <f>IF(ISERROR(VLOOKUP(B62,'2017 UPA'!$B$5:P332,8, FALSE)),0,VLOOKUP(B62,'2017 UPA'!$B$5:P332,8, FALSE))</f>
        <v>913.46</v>
      </c>
      <c r="H62" s="221">
        <f>IF(ISERROR(VLOOKUP(B62,'2018 UPA'!$B$5:H335,7, FALSE)),0,VLOOKUP(B62,'2018 UPA'!$B$5:H335,7, FALSE))</f>
        <v>1127.27</v>
      </c>
      <c r="I62" s="221">
        <f>IF(ISERROR(VLOOKUP(B62,'2019 UPA'!$B$5:H239,7, FALSE)),0,VLOOKUP(B62,'2019 UPA'!$B$5:H239,7, FALSE))</f>
        <v>680</v>
      </c>
    </row>
    <row r="63" spans="2:9" hidden="1" outlineLevel="1" x14ac:dyDescent="0.25">
      <c r="B63" s="405" t="s">
        <v>210</v>
      </c>
      <c r="C63" s="340" t="s">
        <v>211</v>
      </c>
      <c r="D63" s="579" t="s">
        <v>736</v>
      </c>
      <c r="E63" s="221"/>
      <c r="F63" s="222">
        <f>IF(ISERROR(VLOOKUP(B63,'2016 UPA'!$B$5:O321,7, FALSE)),0,VLOOKUP(B63,'2016 UPA'!$B$5:O321,7, FALSE))</f>
        <v>615.02</v>
      </c>
      <c r="G63" s="221">
        <f>IF(ISERROR(VLOOKUP(B63,'2017 UPA'!$B$5:P333,8, FALSE)),0,VLOOKUP(B63,'2017 UPA'!$B$5:P333,8, FALSE))</f>
        <v>891.67</v>
      </c>
      <c r="H63" s="221">
        <f>IF(ISERROR(VLOOKUP(B63,'2018 UPA'!$B$5:H336,7, FALSE)),0,VLOOKUP(B63,'2018 UPA'!$B$5:H336,7, FALSE))</f>
        <v>2502.14</v>
      </c>
      <c r="I63" s="221">
        <f>IF(ISERROR(VLOOKUP(B63,'2019 UPA'!$B$5:H240,7, FALSE)),0,VLOOKUP(B63,'2019 UPA'!$B$5:H240,7, FALSE))</f>
        <v>0</v>
      </c>
    </row>
    <row r="64" spans="2:9" hidden="1" outlineLevel="1" x14ac:dyDescent="0.25">
      <c r="B64" s="405" t="s">
        <v>212</v>
      </c>
      <c r="C64" s="340" t="s">
        <v>755</v>
      </c>
      <c r="D64" s="579" t="s">
        <v>736</v>
      </c>
      <c r="E64" s="221"/>
      <c r="F64" s="222">
        <f>IF(ISERROR(VLOOKUP(B64,'2016 UPA'!$B$5:O322,7, FALSE)),0,VLOOKUP(B64,'2016 UPA'!$B$5:O322,7, FALSE))</f>
        <v>599.28</v>
      </c>
      <c r="G64" s="221">
        <f>IF(ISERROR(VLOOKUP(B64,'2017 UPA'!$B$5:P334,8, FALSE)),0,VLOOKUP(B64,'2017 UPA'!$B$5:P334,8, FALSE))</f>
        <v>559.45000000000005</v>
      </c>
      <c r="H64" s="221">
        <f>IF(ISERROR(VLOOKUP(B64,'2018 UPA'!$B$5:H337,7, FALSE)),0,VLOOKUP(B64,'2018 UPA'!$B$5:H337,7, FALSE))</f>
        <v>753.82</v>
      </c>
      <c r="I64" s="221">
        <f>IF(ISERROR(VLOOKUP(B64,'2019 UPA'!$B$5:H241,7, FALSE)),0,VLOOKUP(B64,'2019 UPA'!$B$5:H241,7, FALSE))</f>
        <v>710</v>
      </c>
    </row>
    <row r="65" spans="2:9" hidden="1" outlineLevel="1" x14ac:dyDescent="0.25">
      <c r="B65" s="405" t="s">
        <v>217</v>
      </c>
      <c r="C65" s="340" t="s">
        <v>218</v>
      </c>
      <c r="D65" s="579" t="s">
        <v>801</v>
      </c>
      <c r="E65" s="221"/>
      <c r="F65" s="222">
        <f>IF(ISERROR(VLOOKUP(B65,'2016 UPA'!$B$5:O323,7, FALSE)),0,VLOOKUP(B65,'2016 UPA'!$B$5:O323,7, FALSE))</f>
        <v>510.35</v>
      </c>
      <c r="G65" s="221">
        <f>IF(ISERROR(VLOOKUP(B65,'2017 UPA'!$B$5:P335,8, FALSE)),0,VLOOKUP(B65,'2017 UPA'!$B$5:P335,8, FALSE))</f>
        <v>466.67</v>
      </c>
      <c r="H65" s="221">
        <f>IF(ISERROR(VLOOKUP(B65,'2018 UPA'!$B$5:H338,7, FALSE)),0,VLOOKUP(B65,'2018 UPA'!$B$5:H338,7, FALSE))</f>
        <v>422.67</v>
      </c>
      <c r="I65" s="221">
        <f>IF(ISERROR(VLOOKUP(B65,'2019 UPA'!$B$5:H242,7, FALSE)),0,VLOOKUP(B65,'2019 UPA'!$B$5:H242,7, FALSE))</f>
        <v>606.66999999999996</v>
      </c>
    </row>
    <row r="66" spans="2:9" hidden="1" outlineLevel="1" x14ac:dyDescent="0.25">
      <c r="B66" s="405" t="s">
        <v>768</v>
      </c>
      <c r="C66" s="340" t="s">
        <v>769</v>
      </c>
      <c r="D66" s="579" t="s">
        <v>801</v>
      </c>
      <c r="E66" s="221"/>
      <c r="F66" s="222">
        <f>IF(ISERROR(VLOOKUP(B66,'2016 UPA'!$B$5:O324,7, FALSE)),0,VLOOKUP(B66,'2016 UPA'!$B$5:O324,7, FALSE))</f>
        <v>0</v>
      </c>
      <c r="G66" s="221">
        <f>IF(ISERROR(VLOOKUP(B66,'2017 UPA'!$B$5:P336,8, FALSE)),0,VLOOKUP(B66,'2017 UPA'!$B$5:P336,8, FALSE))</f>
        <v>552.61</v>
      </c>
      <c r="H66" s="221">
        <f>IF(ISERROR(VLOOKUP(B66,'2018 UPA'!$B$5:H339,7, FALSE)),0,VLOOKUP(B66,'2018 UPA'!$B$5:H339,7, FALSE))</f>
        <v>587.70000000000005</v>
      </c>
      <c r="I66" s="221">
        <f>IF(ISERROR(VLOOKUP(B66,'2019 UPA'!$B$5:H243,7, FALSE)),0,VLOOKUP(B66,'2019 UPA'!$B$5:H243,7, FALSE))</f>
        <v>575</v>
      </c>
    </row>
    <row r="67" spans="2:9" hidden="1" outlineLevel="1" x14ac:dyDescent="0.25">
      <c r="B67" s="405" t="s">
        <v>221</v>
      </c>
      <c r="C67" s="340" t="s">
        <v>222</v>
      </c>
      <c r="D67" s="579" t="s">
        <v>801</v>
      </c>
      <c r="E67" s="221"/>
      <c r="F67" s="222">
        <f>IF(ISERROR(VLOOKUP(B67,'2016 UPA'!$B$5:O325,7, FALSE)),0,VLOOKUP(B67,'2016 UPA'!$B$5:O325,7, FALSE))</f>
        <v>513.33000000000004</v>
      </c>
      <c r="G67" s="221">
        <f>IF(ISERROR(VLOOKUP(B67,'2017 UPA'!$B$5:P337,8, FALSE)),0,VLOOKUP(B67,'2017 UPA'!$B$5:P337,8, FALSE))</f>
        <v>533.67999999999995</v>
      </c>
      <c r="H67" s="221">
        <f>IF(ISERROR(VLOOKUP(B67,'2018 UPA'!$B$5:H340,7, FALSE)),0,VLOOKUP(B67,'2018 UPA'!$B$5:H340,7, FALSE))</f>
        <v>630.88</v>
      </c>
      <c r="I67" s="221">
        <f>IF(ISERROR(VLOOKUP(B67,'2019 UPA'!$B$5:H244,7, FALSE)),0,VLOOKUP(B67,'2019 UPA'!$B$5:H244,7, FALSE))</f>
        <v>646.66999999999996</v>
      </c>
    </row>
    <row r="68" spans="2:9" hidden="1" outlineLevel="1" x14ac:dyDescent="0.25">
      <c r="B68" s="405" t="s">
        <v>223</v>
      </c>
      <c r="C68" s="340" t="s">
        <v>224</v>
      </c>
      <c r="D68" s="579" t="s">
        <v>801</v>
      </c>
      <c r="E68" s="221"/>
      <c r="F68" s="222">
        <f>IF(ISERROR(VLOOKUP(B68,'2016 UPA'!$B$5:O326,7, FALSE)),0,VLOOKUP(B68,'2016 UPA'!$B$5:O326,7, FALSE))</f>
        <v>560.35</v>
      </c>
      <c r="G68" s="221">
        <f>IF(ISERROR(VLOOKUP(B68,'2017 UPA'!$B$5:P338,8, FALSE)),0,VLOOKUP(B68,'2017 UPA'!$B$5:P338,8, FALSE))</f>
        <v>467.95</v>
      </c>
      <c r="H68" s="221">
        <f>IF(ISERROR(VLOOKUP(B68,'2018 UPA'!$B$5:H341,7, FALSE)),0,VLOOKUP(B68,'2018 UPA'!$B$5:H341,7, FALSE))</f>
        <v>638.42999999999995</v>
      </c>
      <c r="I68" s="221">
        <f>IF(ISERROR(VLOOKUP(B68,'2019 UPA'!$B$5:H245,7, FALSE)),0,VLOOKUP(B68,'2019 UPA'!$B$5:H245,7, FALSE))</f>
        <v>831.46</v>
      </c>
    </row>
    <row r="69" spans="2:9" hidden="1" outlineLevel="1" x14ac:dyDescent="0.25">
      <c r="B69" s="405" t="s">
        <v>779</v>
      </c>
      <c r="C69" s="340" t="s">
        <v>780</v>
      </c>
      <c r="D69" s="579" t="s">
        <v>801</v>
      </c>
      <c r="E69" s="221"/>
      <c r="F69" s="222">
        <f>IF(ISERROR(VLOOKUP(B69,'2016 UPA'!$B$5:O327,7, FALSE)),0,VLOOKUP(B69,'2016 UPA'!$B$5:O327,7, FALSE))</f>
        <v>0</v>
      </c>
      <c r="G69" s="221">
        <f>IF(ISERROR(VLOOKUP(B69,'2017 UPA'!$B$5:P339,8, FALSE)),0,VLOOKUP(B69,'2017 UPA'!$B$5:P339,8, FALSE))</f>
        <v>917.86</v>
      </c>
      <c r="H69" s="221">
        <f>IF(ISERROR(VLOOKUP(B69,'2018 UPA'!$B$5:H342,7, FALSE)),0,VLOOKUP(B69,'2018 UPA'!$B$5:H342,7, FALSE))</f>
        <v>0</v>
      </c>
      <c r="I69" s="221">
        <f>IF(ISERROR(VLOOKUP(B69,'2019 UPA'!$B$5:H246,7, FALSE)),0,VLOOKUP(B69,'2019 UPA'!$B$5:H246,7, FALSE))</f>
        <v>0</v>
      </c>
    </row>
    <row r="70" spans="2:9" hidden="1" outlineLevel="1" x14ac:dyDescent="0.25">
      <c r="B70" s="405" t="s">
        <v>94</v>
      </c>
      <c r="C70" s="340" t="s">
        <v>819</v>
      </c>
      <c r="D70" s="579" t="s">
        <v>801</v>
      </c>
      <c r="E70" s="221"/>
      <c r="F70" s="222">
        <f>IF(ISERROR(VLOOKUP(B70,'2016 UPA'!$B$5:O328,7, FALSE)),0,VLOOKUP(B70,'2016 UPA'!$B$5:O328,7, FALSE))</f>
        <v>558.99</v>
      </c>
      <c r="G70" s="221">
        <f>IF(ISERROR(VLOOKUP(B70,'2017 UPA'!$B$5:P340,8, FALSE)),0,VLOOKUP(B70,'2017 UPA'!$B$5:P340,8, FALSE))</f>
        <v>694.56</v>
      </c>
      <c r="H70" s="221">
        <f>IF(ISERROR(VLOOKUP(B70,'2018 UPA'!$B$5:H343,7, FALSE)),0,VLOOKUP(B70,'2018 UPA'!$B$5:H343,7, FALSE))</f>
        <v>728.77</v>
      </c>
      <c r="I70" s="221">
        <f>IF(ISERROR(VLOOKUP(B70,'2019 UPA'!$B$5:H247,7, FALSE)),0,VLOOKUP(B70,'2019 UPA'!$B$5:H247,7, FALSE))</f>
        <v>874.19</v>
      </c>
    </row>
    <row r="71" spans="2:9" hidden="1" outlineLevel="1" x14ac:dyDescent="0.25">
      <c r="B71" s="405" t="s">
        <v>226</v>
      </c>
      <c r="C71" s="340" t="s">
        <v>227</v>
      </c>
      <c r="D71" s="579" t="s">
        <v>796</v>
      </c>
      <c r="E71" s="221"/>
      <c r="F71" s="222">
        <f>IF(ISERROR(VLOOKUP(B71,'2016 UPA'!$B$5:O329,7, FALSE)),0,VLOOKUP(B71,'2016 UPA'!$B$5:O329,7, FALSE))</f>
        <v>342.66</v>
      </c>
      <c r="G71" s="221">
        <f>IF(ISERROR(VLOOKUP(B71,'2017 UPA'!$B$5:P341,8, FALSE)),0,VLOOKUP(B71,'2017 UPA'!$B$5:P341,8, FALSE))</f>
        <v>268.24</v>
      </c>
      <c r="H71" s="221">
        <f>IF(ISERROR(VLOOKUP(B71,'2018 UPA'!$B$5:H344,7, FALSE)),0,VLOOKUP(B71,'2018 UPA'!$B$5:H344,7, FALSE))</f>
        <v>899.68</v>
      </c>
      <c r="I71" s="221">
        <f>IF(ISERROR(VLOOKUP(B71,'2019 UPA'!$B$5:H248,7, FALSE)),0,VLOOKUP(B71,'2019 UPA'!$B$5:H248,7, FALSE))</f>
        <v>0</v>
      </c>
    </row>
    <row r="72" spans="2:9" hidden="1" outlineLevel="1" x14ac:dyDescent="0.25">
      <c r="B72" s="405" t="s">
        <v>228</v>
      </c>
      <c r="C72" s="340" t="s">
        <v>229</v>
      </c>
      <c r="D72" s="579" t="s">
        <v>797</v>
      </c>
      <c r="E72" s="221"/>
      <c r="F72" s="222">
        <f>IF(ISERROR(VLOOKUP(B72,'2016 UPA'!$B$5:O330,7, FALSE)),0,VLOOKUP(B72,'2016 UPA'!$B$5:O330,7, FALSE))</f>
        <v>128.31</v>
      </c>
      <c r="G72" s="221">
        <f>IF(ISERROR(VLOOKUP(B72,'2017 UPA'!$B$5:P342,8, FALSE)),0,VLOOKUP(B72,'2017 UPA'!$B$5:P342,8, FALSE))</f>
        <v>86.27</v>
      </c>
      <c r="H72" s="221">
        <f>IF(ISERROR(VLOOKUP(B72,'2018 UPA'!$B$5:H345,7, FALSE)),0,VLOOKUP(B72,'2018 UPA'!$B$5:H345,7, FALSE))</f>
        <v>371.74</v>
      </c>
      <c r="I72" s="221">
        <f>IF(ISERROR(VLOOKUP(B72,'2019 UPA'!$B$5:H249,7, FALSE)),0,VLOOKUP(B72,'2019 UPA'!$B$5:H249,7, FALSE))</f>
        <v>654.33000000000004</v>
      </c>
    </row>
    <row r="73" spans="2:9" hidden="1" outlineLevel="1" x14ac:dyDescent="0.25">
      <c r="B73" s="405" t="s">
        <v>230</v>
      </c>
      <c r="C73" s="340" t="s">
        <v>820</v>
      </c>
      <c r="D73" s="579" t="s">
        <v>797</v>
      </c>
      <c r="E73" s="221"/>
      <c r="F73" s="222">
        <f>IF(ISERROR(VLOOKUP(B73,'2016 UPA'!$B$5:O331,7, FALSE)),0,VLOOKUP(B73,'2016 UPA'!$B$5:O331,7, FALSE))</f>
        <v>7.54</v>
      </c>
      <c r="G73" s="221">
        <f>IF(ISERROR(VLOOKUP(B73,'2017 UPA'!$B$5:P343,8, FALSE)),0,VLOOKUP(B73,'2017 UPA'!$B$5:P343,8, FALSE))</f>
        <v>1.83</v>
      </c>
      <c r="H73" s="221">
        <f>IF(ISERROR(VLOOKUP(B73,'2018 UPA'!$B$5:H346,7, FALSE)),0,VLOOKUP(B73,'2018 UPA'!$B$5:H346,7, FALSE))</f>
        <v>7.58</v>
      </c>
      <c r="I73" s="221">
        <f>IF(ISERROR(VLOOKUP(B73,'2019 UPA'!$B$5:H250,7, FALSE)),0,VLOOKUP(B73,'2019 UPA'!$B$5:H250,7, FALSE))</f>
        <v>0</v>
      </c>
    </row>
    <row r="74" spans="2:9" hidden="1" outlineLevel="1" x14ac:dyDescent="0.25">
      <c r="B74" s="405" t="s">
        <v>18</v>
      </c>
      <c r="C74" s="340" t="s">
        <v>821</v>
      </c>
      <c r="D74" s="579" t="s">
        <v>801</v>
      </c>
      <c r="E74" s="221"/>
      <c r="F74" s="222">
        <f>IF(ISERROR(VLOOKUP(B74,'2016 UPA'!$B$5:O332,7, FALSE)),0,VLOOKUP(B74,'2016 UPA'!$B$5:O332,7, FALSE))</f>
        <v>12.2</v>
      </c>
      <c r="G74" s="221">
        <f>IF(ISERROR(VLOOKUP(B74,'2017 UPA'!$B$5:P344,8, FALSE)),0,VLOOKUP(B74,'2017 UPA'!$B$5:P344,8, FALSE))</f>
        <v>10.78</v>
      </c>
      <c r="H74" s="221">
        <f>IF(ISERROR(VLOOKUP(B74,'2018 UPA'!$B$5:H347,7, FALSE)),0,VLOOKUP(B74,'2018 UPA'!$B$5:H347,7, FALSE))</f>
        <v>15.08</v>
      </c>
      <c r="I74" s="221">
        <f>IF(ISERROR(VLOOKUP(B74,'2019 UPA'!$B$5:H251,7, FALSE)),0,VLOOKUP(B74,'2019 UPA'!$B$5:H251,7, FALSE))</f>
        <v>14.15</v>
      </c>
    </row>
    <row r="75" spans="2:9" hidden="1" outlineLevel="1" x14ac:dyDescent="0.25">
      <c r="B75" s="405" t="s">
        <v>19</v>
      </c>
      <c r="C75" s="340" t="s">
        <v>822</v>
      </c>
      <c r="D75" s="579" t="s">
        <v>797</v>
      </c>
      <c r="E75" s="221"/>
      <c r="F75" s="222">
        <f>IF(ISERROR(VLOOKUP(B75,'2016 UPA'!$B$5:O333,7, FALSE)),0,VLOOKUP(B75,'2016 UPA'!$B$5:O333,7, FALSE))</f>
        <v>3.61</v>
      </c>
      <c r="G75" s="221">
        <f>IF(ISERROR(VLOOKUP(B75,'2017 UPA'!$B$5:P345,8, FALSE)),0,VLOOKUP(B75,'2017 UPA'!$B$5:P345,8, FALSE))</f>
        <v>3.11</v>
      </c>
      <c r="H75" s="221">
        <f>IF(ISERROR(VLOOKUP(B75,'2018 UPA'!$B$5:H348,7, FALSE)),0,VLOOKUP(B75,'2018 UPA'!$B$5:H348,7, FALSE))</f>
        <v>2.74</v>
      </c>
      <c r="I75" s="221">
        <f>IF(ISERROR(VLOOKUP(B75,'2019 UPA'!$B$5:H252,7, FALSE)),0,VLOOKUP(B75,'2019 UPA'!$B$5:H252,7, FALSE))</f>
        <v>4.7</v>
      </c>
    </row>
    <row r="76" spans="2:9" hidden="1" outlineLevel="1" x14ac:dyDescent="0.25">
      <c r="B76" s="405" t="s">
        <v>238</v>
      </c>
      <c r="C76" s="340" t="s">
        <v>239</v>
      </c>
      <c r="D76" s="579" t="s">
        <v>797</v>
      </c>
      <c r="E76" s="221"/>
      <c r="F76" s="222">
        <f>IF(ISERROR(VLOOKUP(B76,'2016 UPA'!$B$5:O334,7, FALSE)),0,VLOOKUP(B76,'2016 UPA'!$B$5:O334,7, FALSE))</f>
        <v>5.32</v>
      </c>
      <c r="G76" s="221">
        <f>IF(ISERROR(VLOOKUP(B76,'2017 UPA'!$B$5:P346,8, FALSE)),0,VLOOKUP(B76,'2017 UPA'!$B$5:P346,8, FALSE))</f>
        <v>3.68</v>
      </c>
      <c r="H76" s="221">
        <f>IF(ISERROR(VLOOKUP(B76,'2018 UPA'!$B$5:H349,7, FALSE)),0,VLOOKUP(B76,'2018 UPA'!$B$5:H349,7, FALSE))</f>
        <v>3.84</v>
      </c>
      <c r="I76" s="221">
        <f>IF(ISERROR(VLOOKUP(B76,'2019 UPA'!$B$5:H253,7, FALSE)),0,VLOOKUP(B76,'2019 UPA'!$B$5:H253,7, FALSE))</f>
        <v>6.95</v>
      </c>
    </row>
    <row r="77" spans="2:9" hidden="1" outlineLevel="1" x14ac:dyDescent="0.25">
      <c r="B77" s="405" t="s">
        <v>240</v>
      </c>
      <c r="C77" s="340" t="s">
        <v>241</v>
      </c>
      <c r="D77" s="579" t="s">
        <v>797</v>
      </c>
      <c r="E77" s="221"/>
      <c r="F77" s="222">
        <f>IF(ISERROR(VLOOKUP(B77,'2016 UPA'!$B$5:O335,7, FALSE)),0,VLOOKUP(B77,'2016 UPA'!$B$5:O335,7, FALSE))</f>
        <v>2.86</v>
      </c>
      <c r="G77" s="221">
        <f>IF(ISERROR(VLOOKUP(B77,'2017 UPA'!$B$5:P347,8, FALSE)),0,VLOOKUP(B77,'2017 UPA'!$B$5:P347,8, FALSE))</f>
        <v>3.23</v>
      </c>
      <c r="H77" s="221">
        <f>IF(ISERROR(VLOOKUP(B77,'2018 UPA'!$B$5:H350,7, FALSE)),0,VLOOKUP(B77,'2018 UPA'!$B$5:H350,7, FALSE))</f>
        <v>3.38</v>
      </c>
      <c r="I77" s="221">
        <f>IF(ISERROR(VLOOKUP(B77,'2019 UPA'!$B$5:H254,7, FALSE)),0,VLOOKUP(B77,'2019 UPA'!$B$5:H254,7, FALSE))</f>
        <v>4.33</v>
      </c>
    </row>
    <row r="78" spans="2:9" hidden="1" outlineLevel="1" x14ac:dyDescent="0.25">
      <c r="B78" s="405" t="s">
        <v>242</v>
      </c>
      <c r="C78" s="340" t="s">
        <v>243</v>
      </c>
      <c r="D78" s="579" t="s">
        <v>797</v>
      </c>
      <c r="E78" s="221"/>
      <c r="F78" s="222">
        <f>IF(ISERROR(VLOOKUP(B78,'2016 UPA'!$B$5:O336,7, FALSE)),0,VLOOKUP(B78,'2016 UPA'!$B$5:O336,7, FALSE))</f>
        <v>2.57</v>
      </c>
      <c r="G78" s="221">
        <f>IF(ISERROR(VLOOKUP(B78,'2017 UPA'!$B$5:P348,8, FALSE)),0,VLOOKUP(B78,'2017 UPA'!$B$5:P348,8, FALSE))</f>
        <v>3.36</v>
      </c>
      <c r="H78" s="221">
        <f>IF(ISERROR(VLOOKUP(B78,'2018 UPA'!$B$5:H351,7, FALSE)),0,VLOOKUP(B78,'2018 UPA'!$B$5:H351,7, FALSE))</f>
        <v>5.01</v>
      </c>
      <c r="I78" s="221">
        <f>IF(ISERROR(VLOOKUP(B78,'2019 UPA'!$B$5:H255,7, FALSE)),0,VLOOKUP(B78,'2019 UPA'!$B$5:H255,7, FALSE))</f>
        <v>2.2400000000000002</v>
      </c>
    </row>
    <row r="79" spans="2:9" hidden="1" outlineLevel="1" x14ac:dyDescent="0.25">
      <c r="B79" s="405" t="s">
        <v>244</v>
      </c>
      <c r="C79" s="340" t="s">
        <v>823</v>
      </c>
      <c r="D79" s="579" t="s">
        <v>797</v>
      </c>
      <c r="E79" s="221"/>
      <c r="F79" s="222">
        <f>IF(ISERROR(VLOOKUP(B79,'2016 UPA'!$B$5:O337,7, FALSE)),0,VLOOKUP(B79,'2016 UPA'!$B$5:O337,7, FALSE))</f>
        <v>3.88</v>
      </c>
      <c r="G79" s="221">
        <f>IF(ISERROR(VLOOKUP(B79,'2017 UPA'!$B$5:P349,8, FALSE)),0,VLOOKUP(B79,'2017 UPA'!$B$5:P349,8, FALSE))</f>
        <v>8.1300000000000008</v>
      </c>
      <c r="H79" s="221">
        <f>IF(ISERROR(VLOOKUP(B79,'2018 UPA'!$B$5:H352,7, FALSE)),0,VLOOKUP(B79,'2018 UPA'!$B$5:H352,7, FALSE))</f>
        <v>9.3000000000000007</v>
      </c>
      <c r="I79" s="221">
        <f>IF(ISERROR(VLOOKUP(B79,'2019 UPA'!$B$5:H256,7, FALSE)),0,VLOOKUP(B79,'2019 UPA'!$B$5:H256,7, FALSE))</f>
        <v>4</v>
      </c>
    </row>
    <row r="80" spans="2:9" hidden="1" outlineLevel="1" x14ac:dyDescent="0.25">
      <c r="B80" s="405" t="s">
        <v>124</v>
      </c>
      <c r="C80" s="340" t="s">
        <v>824</v>
      </c>
      <c r="D80" s="579" t="s">
        <v>797</v>
      </c>
      <c r="E80" s="221"/>
      <c r="F80" s="222">
        <f>IF(ISERROR(VLOOKUP(B80,'2016 UPA'!$B$5:O338,7, FALSE)),0,VLOOKUP(B80,'2016 UPA'!$B$5:O338,7, FALSE))</f>
        <v>5.84</v>
      </c>
      <c r="G80" s="221">
        <f>IF(ISERROR(VLOOKUP(B80,'2017 UPA'!$B$5:P350,8, FALSE)),0,VLOOKUP(B80,'2017 UPA'!$B$5:P350,8, FALSE))</f>
        <v>4.2699999999999996</v>
      </c>
      <c r="H80" s="221">
        <f>IF(ISERROR(VLOOKUP(B80,'2018 UPA'!$B$5:H353,7, FALSE)),0,VLOOKUP(B80,'2018 UPA'!$B$5:H353,7, FALSE))</f>
        <v>4.97</v>
      </c>
      <c r="I80" s="221">
        <f>IF(ISERROR(VLOOKUP(B80,'2019 UPA'!$B$5:H257,7, FALSE)),0,VLOOKUP(B80,'2019 UPA'!$B$5:H257,7, FALSE))</f>
        <v>3.7</v>
      </c>
    </row>
    <row r="81" spans="2:9" hidden="1" outlineLevel="1" x14ac:dyDescent="0.25">
      <c r="B81" s="405" t="s">
        <v>0</v>
      </c>
      <c r="C81" s="340" t="s">
        <v>825</v>
      </c>
      <c r="D81" s="579" t="s">
        <v>797</v>
      </c>
      <c r="E81" s="221"/>
      <c r="F81" s="222">
        <f>IF(ISERROR(VLOOKUP(B81,'2016 UPA'!$B$5:O339,7, FALSE)),0,VLOOKUP(B81,'2016 UPA'!$B$5:O339,7, FALSE))</f>
        <v>2.97</v>
      </c>
      <c r="G81" s="221">
        <f>IF(ISERROR(VLOOKUP(B81,'2017 UPA'!$B$5:P351,8, FALSE)),0,VLOOKUP(B81,'2017 UPA'!$B$5:P351,8, FALSE))</f>
        <v>3.04</v>
      </c>
      <c r="H81" s="221">
        <f>IF(ISERROR(VLOOKUP(B81,'2018 UPA'!$B$5:H354,7, FALSE)),0,VLOOKUP(B81,'2018 UPA'!$B$5:H354,7, FALSE))</f>
        <v>3.02</v>
      </c>
      <c r="I81" s="221">
        <f>IF(ISERROR(VLOOKUP(B81,'2019 UPA'!$B$5:H258,7, FALSE)),0,VLOOKUP(B81,'2019 UPA'!$B$5:H258,7, FALSE))</f>
        <v>4.67</v>
      </c>
    </row>
    <row r="82" spans="2:9" hidden="1" outlineLevel="1" x14ac:dyDescent="0.25">
      <c r="B82" s="405" t="s">
        <v>22</v>
      </c>
      <c r="C82" s="340" t="s">
        <v>21</v>
      </c>
      <c r="D82" s="579" t="s">
        <v>801</v>
      </c>
      <c r="E82" s="221"/>
      <c r="F82" s="222">
        <f>IF(ISERROR(VLOOKUP(B82,'2016 UPA'!$B$5:O340,7, FALSE)),0,VLOOKUP(B82,'2016 UPA'!$B$5:O340,7, FALSE))</f>
        <v>17.760000000000002</v>
      </c>
      <c r="G82" s="221">
        <f>IF(ISERROR(VLOOKUP(B82,'2017 UPA'!$B$5:P352,8, FALSE)),0,VLOOKUP(B82,'2017 UPA'!$B$5:P352,8, FALSE))</f>
        <v>17.12</v>
      </c>
      <c r="H82" s="221">
        <f>IF(ISERROR(VLOOKUP(B82,'2018 UPA'!$B$5:H355,7, FALSE)),0,VLOOKUP(B82,'2018 UPA'!$B$5:H355,7, FALSE))</f>
        <v>16</v>
      </c>
      <c r="I82" s="221">
        <f>IF(ISERROR(VLOOKUP(B82,'2019 UPA'!$B$5:H259,7, FALSE)),0,VLOOKUP(B82,'2019 UPA'!$B$5:H259,7, FALSE))</f>
        <v>17.16</v>
      </c>
    </row>
    <row r="83" spans="2:9" hidden="1" outlineLevel="1" x14ac:dyDescent="0.25">
      <c r="B83" s="405" t="s">
        <v>248</v>
      </c>
      <c r="C83" s="340" t="s">
        <v>171</v>
      </c>
      <c r="D83" s="579" t="s">
        <v>826</v>
      </c>
      <c r="E83" s="221"/>
      <c r="F83" s="222">
        <f>IF(ISERROR(VLOOKUP(B83,'2016 UPA'!$B$5:O341,7, FALSE)),0,VLOOKUP(B83,'2016 UPA'!$B$5:O341,7, FALSE))</f>
        <v>1043.25</v>
      </c>
      <c r="G83" s="221">
        <f>IF(ISERROR(VLOOKUP(B83,'2017 UPA'!$B$5:P353,8, FALSE)),0,VLOOKUP(B83,'2017 UPA'!$B$5:P353,8, FALSE))</f>
        <v>1084.46</v>
      </c>
      <c r="H83" s="221">
        <f>IF(ISERROR(VLOOKUP(B83,'2018 UPA'!$B$5:H356,7, FALSE)),0,VLOOKUP(B83,'2018 UPA'!$B$5:H356,7, FALSE))</f>
        <v>1265.04</v>
      </c>
      <c r="I83" s="221">
        <f>IF(ISERROR(VLOOKUP(B83,'2019 UPA'!$B$5:H260,7, FALSE)),0,VLOOKUP(B83,'2019 UPA'!$B$5:H260,7, FALSE))</f>
        <v>2620</v>
      </c>
    </row>
    <row r="84" spans="2:9" hidden="1" outlineLevel="1" x14ac:dyDescent="0.25">
      <c r="B84" s="405" t="s">
        <v>88</v>
      </c>
      <c r="C84" s="340" t="s">
        <v>87</v>
      </c>
      <c r="D84" s="579" t="s">
        <v>826</v>
      </c>
      <c r="E84" s="221"/>
      <c r="F84" s="222">
        <f>IF(ISERROR(VLOOKUP(B84,'2016 UPA'!$B$5:O342,7, FALSE)),0,VLOOKUP(B84,'2016 UPA'!$B$5:O342,7, FALSE))</f>
        <v>1421.61</v>
      </c>
      <c r="G84" s="221">
        <f>IF(ISERROR(VLOOKUP(B84,'2017 UPA'!$B$5:P354,8, FALSE)),0,VLOOKUP(B84,'2017 UPA'!$B$5:P354,8, FALSE))</f>
        <v>1014.59</v>
      </c>
      <c r="H84" s="221">
        <f>IF(ISERROR(VLOOKUP(B84,'2018 UPA'!$B$5:H357,7, FALSE)),0,VLOOKUP(B84,'2018 UPA'!$B$5:H357,7, FALSE))</f>
        <v>2595.86</v>
      </c>
      <c r="I84" s="221">
        <f>IF(ISERROR(VLOOKUP(B84,'2019 UPA'!$B$5:H261,7, FALSE)),0,VLOOKUP(B84,'2019 UPA'!$B$5:H261,7, FALSE))</f>
        <v>3037.14</v>
      </c>
    </row>
    <row r="85" spans="2:9" hidden="1" outlineLevel="1" x14ac:dyDescent="0.25">
      <c r="B85" s="405" t="s">
        <v>249</v>
      </c>
      <c r="C85" s="340" t="s">
        <v>250</v>
      </c>
      <c r="D85" s="579" t="s">
        <v>826</v>
      </c>
      <c r="E85" s="221"/>
      <c r="F85" s="222">
        <f>IF(ISERROR(VLOOKUP(B85,'2016 UPA'!$B$5:O343,7, FALSE)),0,VLOOKUP(B85,'2016 UPA'!$B$5:O343,7, FALSE))</f>
        <v>14274.49</v>
      </c>
      <c r="G85" s="221">
        <f>IF(ISERROR(VLOOKUP(B85,'2017 UPA'!$B$5:P355,8, FALSE)),0,VLOOKUP(B85,'2017 UPA'!$B$5:P355,8, FALSE))</f>
        <v>5114.54</v>
      </c>
      <c r="H85" s="221">
        <f>IF(ISERROR(VLOOKUP(B85,'2018 UPA'!$B$5:H358,7, FALSE)),0,VLOOKUP(B85,'2018 UPA'!$B$5:H358,7, FALSE))</f>
        <v>7996.24</v>
      </c>
      <c r="I85" s="221">
        <f>IF(ISERROR(VLOOKUP(B85,'2019 UPA'!$B$5:H262,7, FALSE)),0,VLOOKUP(B85,'2019 UPA'!$B$5:H262,7, FALSE))</f>
        <v>0</v>
      </c>
    </row>
    <row r="86" spans="2:9" hidden="1" outlineLevel="1" x14ac:dyDescent="0.25">
      <c r="B86" s="405" t="s">
        <v>251</v>
      </c>
      <c r="C86" s="340" t="s">
        <v>252</v>
      </c>
      <c r="D86" s="579" t="s">
        <v>797</v>
      </c>
      <c r="E86" s="221"/>
      <c r="F86" s="222">
        <f>IF(ISERROR(VLOOKUP(B86,'2016 UPA'!$B$5:O344,7, FALSE)),0,VLOOKUP(B86,'2016 UPA'!$B$5:O344,7, FALSE))</f>
        <v>0.48</v>
      </c>
      <c r="G86" s="221">
        <f>IF(ISERROR(VLOOKUP(B86,'2017 UPA'!$B$5:P356,8, FALSE)),0,VLOOKUP(B86,'2017 UPA'!$B$5:P356,8, FALSE))</f>
        <v>0.48</v>
      </c>
      <c r="H86" s="221">
        <f>IF(ISERROR(VLOOKUP(B86,'2018 UPA'!$B$5:H359,7, FALSE)),0,VLOOKUP(B86,'2018 UPA'!$B$5:H359,7, FALSE))</f>
        <v>0.61</v>
      </c>
      <c r="I86" s="221">
        <f>IF(ISERROR(VLOOKUP(B86,'2019 UPA'!$B$5:H263,7, FALSE)),0,VLOOKUP(B86,'2019 UPA'!$B$5:H263,7, FALSE))</f>
        <v>0.95</v>
      </c>
    </row>
    <row r="87" spans="2:9" hidden="1" outlineLevel="1" x14ac:dyDescent="0.25">
      <c r="B87" s="405" t="s">
        <v>255</v>
      </c>
      <c r="C87" s="340" t="s">
        <v>253</v>
      </c>
      <c r="D87" s="579" t="s">
        <v>796</v>
      </c>
      <c r="E87" s="221"/>
      <c r="F87" s="222">
        <f>IF(ISERROR(VLOOKUP(B87,'2016 UPA'!$B$5:O346,7, FALSE)),0,VLOOKUP(B87,'2016 UPA'!$B$5:O346,7, FALSE))</f>
        <v>13.71</v>
      </c>
      <c r="G87" s="221">
        <f>IF(ISERROR(VLOOKUP(B87,'2017 UPA'!$B$5:P358,8, FALSE)),0,VLOOKUP(B87,'2017 UPA'!$B$5:P358,8, FALSE))</f>
        <v>19.78</v>
      </c>
      <c r="H87" s="221">
        <f>IF(ISERROR(VLOOKUP(B87,'2018 UPA'!$B$5:H360,7, FALSE)),0,VLOOKUP(B87,'2018 UPA'!$B$5:H360,7, FALSE))</f>
        <v>16.25</v>
      </c>
      <c r="I87" s="221">
        <f>IF(ISERROR(VLOOKUP(B87,'2019 UPA'!$B$5:H264,7, FALSE)),0,VLOOKUP(B87,'2019 UPA'!$B$5:H264,7, FALSE))</f>
        <v>14.42</v>
      </c>
    </row>
    <row r="88" spans="2:9" hidden="1" outlineLevel="1" x14ac:dyDescent="0.25">
      <c r="B88" s="405" t="s">
        <v>256</v>
      </c>
      <c r="C88" s="340" t="s">
        <v>254</v>
      </c>
      <c r="D88" s="579" t="s">
        <v>796</v>
      </c>
      <c r="E88" s="221"/>
      <c r="F88" s="222">
        <f>IF(ISERROR(VLOOKUP(B88,'2016 UPA'!$B$5:O347,7, FALSE)),0,VLOOKUP(B88,'2016 UPA'!$B$5:O347,7, FALSE))</f>
        <v>16.05</v>
      </c>
      <c r="G88" s="221">
        <f>IF(ISERROR(VLOOKUP(B88,'2017 UPA'!$B$5:P359,8, FALSE)),0,VLOOKUP(B88,'2017 UPA'!$B$5:P359,8, FALSE))</f>
        <v>43.39</v>
      </c>
      <c r="H88" s="221">
        <f>IF(ISERROR(VLOOKUP(B88,'2018 UPA'!$B$5:H361,7, FALSE)),0,VLOOKUP(B88,'2018 UPA'!$B$5:H361,7, FALSE))</f>
        <v>34.340000000000003</v>
      </c>
      <c r="I88" s="221">
        <f>IF(ISERROR(VLOOKUP(B88,'2019 UPA'!$B$5:H265,7, FALSE)),0,VLOOKUP(B88,'2019 UPA'!$B$5:H265,7, FALSE))</f>
        <v>38.1</v>
      </c>
    </row>
    <row r="89" spans="2:9" hidden="1" outlineLevel="1" x14ac:dyDescent="0.25">
      <c r="B89" s="405" t="s">
        <v>257</v>
      </c>
      <c r="C89" s="340" t="s">
        <v>258</v>
      </c>
      <c r="D89" s="579" t="s">
        <v>796</v>
      </c>
      <c r="E89" s="221"/>
      <c r="F89" s="222">
        <f>IF(ISERROR(VLOOKUP(B89,'2016 UPA'!$B$5:O348,7, FALSE)),0,VLOOKUP(B89,'2016 UPA'!$B$5:O348,7, FALSE))</f>
        <v>20.420000000000002</v>
      </c>
      <c r="G89" s="221">
        <f>IF(ISERROR(VLOOKUP(B89,'2017 UPA'!$B$5:P360,8, FALSE)),0,VLOOKUP(B89,'2017 UPA'!$B$5:P360,8, FALSE))</f>
        <v>36.18</v>
      </c>
      <c r="H89" s="221">
        <f>IF(ISERROR(VLOOKUP(B89,'2018 UPA'!$B$5:H362,7, FALSE)),0,VLOOKUP(B89,'2018 UPA'!$B$5:H362,7, FALSE))</f>
        <v>30.6</v>
      </c>
      <c r="I89" s="221">
        <f>IF(ISERROR(VLOOKUP(B89,'2019 UPA'!$B$5:H266,7, FALSE)),0,VLOOKUP(B89,'2019 UPA'!$B$5:H266,7, FALSE))</f>
        <v>25.72</v>
      </c>
    </row>
    <row r="90" spans="2:9" hidden="1" outlineLevel="1" x14ac:dyDescent="0.25">
      <c r="B90" s="405" t="s">
        <v>259</v>
      </c>
      <c r="C90" s="340" t="s">
        <v>828</v>
      </c>
      <c r="D90" s="579" t="s">
        <v>796</v>
      </c>
      <c r="E90" s="221"/>
      <c r="F90" s="222">
        <f>IF(ISERROR(VLOOKUP(B90,'2016 UPA'!$B$5:O349,7, FALSE)),0,VLOOKUP(B90,'2016 UPA'!$B$5:O349,7, FALSE))</f>
        <v>62.58</v>
      </c>
      <c r="G90" s="221">
        <f>IF(ISERROR(VLOOKUP(B90,'2017 UPA'!$B$5:P361,8, FALSE)),0,VLOOKUP(B90,'2017 UPA'!$B$5:P361,8, FALSE))</f>
        <v>163.26</v>
      </c>
      <c r="H90" s="221">
        <f>IF(ISERROR(VLOOKUP(B90,'2018 UPA'!$B$5:H363,7, FALSE)),0,VLOOKUP(B90,'2018 UPA'!$B$5:H363,7, FALSE))</f>
        <v>89.2</v>
      </c>
      <c r="I90" s="221">
        <f>IF(ISERROR(VLOOKUP(B90,'2019 UPA'!$B$5:H267,7, FALSE)),0,VLOOKUP(B90,'2019 UPA'!$B$5:H267,7, FALSE))</f>
        <v>97.79</v>
      </c>
    </row>
    <row r="91" spans="2:9" hidden="1" outlineLevel="1" x14ac:dyDescent="0.25">
      <c r="B91" s="405" t="s">
        <v>261</v>
      </c>
      <c r="C91" s="340" t="s">
        <v>905</v>
      </c>
      <c r="D91" s="579" t="s">
        <v>796</v>
      </c>
      <c r="E91" s="221"/>
      <c r="F91" s="222">
        <f>IF(ISERROR(VLOOKUP(B91,'2016 UPA'!$B$5:O350,7, FALSE)),0,VLOOKUP(B91,'2016 UPA'!$B$5:O350,7, FALSE))</f>
        <v>78.62</v>
      </c>
      <c r="G91" s="221">
        <f>IF(ISERROR(VLOOKUP(B91,'2017 UPA'!$B$5:P362,8, FALSE)),0,VLOOKUP(B91,'2017 UPA'!$B$5:P362,8, FALSE))</f>
        <v>56.99</v>
      </c>
      <c r="H91" s="221">
        <f>IF(ISERROR(VLOOKUP(B91,'2018 UPA'!$B$5:H364,7, FALSE)),0,VLOOKUP(B91,'2018 UPA'!$B$5:H364,7, FALSE))</f>
        <v>110.6</v>
      </c>
      <c r="I91" s="221">
        <f>IF(ISERROR(VLOOKUP(B91,'2019 UPA'!$B$5:H268,7, FALSE)),0,VLOOKUP(B91,'2019 UPA'!$B$5:H268,7, FALSE))</f>
        <v>84.89</v>
      </c>
    </row>
    <row r="92" spans="2:9" hidden="1" outlineLevel="1" x14ac:dyDescent="0.25">
      <c r="B92" s="405" t="s">
        <v>266</v>
      </c>
      <c r="C92" s="340" t="s">
        <v>263</v>
      </c>
      <c r="D92" s="579" t="s">
        <v>801</v>
      </c>
      <c r="E92" s="221"/>
      <c r="F92" s="222">
        <f>IF(ISERROR(VLOOKUP(B92,'2016 UPA'!$B$5:O351,7, FALSE)),0,VLOOKUP(B92,'2016 UPA'!$B$5:O351,7, FALSE))</f>
        <v>1173.5999999999999</v>
      </c>
      <c r="G92" s="221">
        <f>IF(ISERROR(VLOOKUP(B92,'2017 UPA'!$B$5:P363,8, FALSE)),0,VLOOKUP(B92,'2017 UPA'!$B$5:P363,8, FALSE))</f>
        <v>2440</v>
      </c>
      <c r="H92" s="221">
        <f>IF(ISERROR(VLOOKUP(B92,'2018 UPA'!$B$5:H365,7, FALSE)),0,VLOOKUP(B92,'2018 UPA'!$B$5:H365,7, FALSE))</f>
        <v>1296.43</v>
      </c>
      <c r="I92" s="221">
        <f>IF(ISERROR(VLOOKUP(B92,'2019 UPA'!$B$5:H269,7, FALSE)),0,VLOOKUP(B92,'2019 UPA'!$B$5:H269,7, FALSE))</f>
        <v>3863.03</v>
      </c>
    </row>
    <row r="93" spans="2:9" hidden="1" outlineLevel="1" x14ac:dyDescent="0.25">
      <c r="B93" s="405" t="s">
        <v>267</v>
      </c>
      <c r="C93" s="340" t="s">
        <v>264</v>
      </c>
      <c r="D93" s="579" t="s">
        <v>801</v>
      </c>
      <c r="E93" s="221"/>
      <c r="F93" s="222">
        <f>IF(ISERROR(VLOOKUP(B93,'2016 UPA'!$B$5:O352,7, FALSE)),0,VLOOKUP(B93,'2016 UPA'!$B$5:O352,7, FALSE))</f>
        <v>795.9</v>
      </c>
      <c r="G93" s="221">
        <f>IF(ISERROR(VLOOKUP(B93,'2017 UPA'!$B$5:P364,8, FALSE)),0,VLOOKUP(B93,'2017 UPA'!$B$5:P364,8, FALSE))</f>
        <v>1013.97</v>
      </c>
      <c r="H93" s="221">
        <f>IF(ISERROR(VLOOKUP(B93,'2018 UPA'!$B$5:H366,7, FALSE)),0,VLOOKUP(B93,'2018 UPA'!$B$5:H366,7, FALSE))</f>
        <v>350.26</v>
      </c>
      <c r="I93" s="221">
        <f>IF(ISERROR(VLOOKUP(B93,'2019 UPA'!$B$5:H270,7, FALSE)),0,VLOOKUP(B93,'2019 UPA'!$B$5:H270,7, FALSE))</f>
        <v>1175.21</v>
      </c>
    </row>
    <row r="94" spans="2:9" hidden="1" outlineLevel="1" x14ac:dyDescent="0.25">
      <c r="B94" s="405" t="s">
        <v>268</v>
      </c>
      <c r="C94" s="340" t="s">
        <v>269</v>
      </c>
      <c r="D94" s="579" t="s">
        <v>801</v>
      </c>
      <c r="E94" s="221"/>
      <c r="F94" s="222">
        <f>IF(ISERROR(VLOOKUP(B94,'2016 UPA'!$B$5:O353,7, FALSE)),0,VLOOKUP(B94,'2016 UPA'!$B$5:O353,7, FALSE))</f>
        <v>622.6</v>
      </c>
      <c r="G94" s="221">
        <f>IF(ISERROR(VLOOKUP(B94,'2017 UPA'!$B$5:P365,8, FALSE)),0,VLOOKUP(B94,'2017 UPA'!$B$5:P365,8, FALSE))</f>
        <v>1191.51</v>
      </c>
      <c r="H94" s="221">
        <f>IF(ISERROR(VLOOKUP(B94,'2018 UPA'!$B$5:H367,7, FALSE)),0,VLOOKUP(B94,'2018 UPA'!$B$5:H367,7, FALSE))</f>
        <v>667.15</v>
      </c>
      <c r="I94" s="221">
        <f>IF(ISERROR(VLOOKUP(B94,'2019 UPA'!$B$5:H271,7, FALSE)),0,VLOOKUP(B94,'2019 UPA'!$B$5:H271,7, FALSE))</f>
        <v>882.12</v>
      </c>
    </row>
    <row r="95" spans="2:9" hidden="1" outlineLevel="1" x14ac:dyDescent="0.25">
      <c r="B95" s="405" t="s">
        <v>270</v>
      </c>
      <c r="C95" s="340" t="s">
        <v>265</v>
      </c>
      <c r="D95" s="579" t="s">
        <v>801</v>
      </c>
      <c r="E95" s="221"/>
      <c r="F95" s="222">
        <f>IF(ISERROR(VLOOKUP(B95,'2016 UPA'!$B$5:O354,7, FALSE)),0,VLOOKUP(B95,'2016 UPA'!$B$5:O354,7, FALSE))</f>
        <v>388.43</v>
      </c>
      <c r="G95" s="221">
        <f>IF(ISERROR(VLOOKUP(B95,'2017 UPA'!$B$5:P366,8, FALSE)),0,VLOOKUP(B95,'2017 UPA'!$B$5:P366,8, FALSE))</f>
        <v>498.85</v>
      </c>
      <c r="H95" s="221">
        <f>IF(ISERROR(VLOOKUP(B95,'2018 UPA'!$B$5:H368,7, FALSE)),0,VLOOKUP(B95,'2018 UPA'!$B$5:H368,7, FALSE))</f>
        <v>172.87</v>
      </c>
      <c r="I95" s="221">
        <f>IF(ISERROR(VLOOKUP(B95,'2019 UPA'!$B$5:H272,7, FALSE)),0,VLOOKUP(B95,'2019 UPA'!$B$5:H272,7, FALSE))</f>
        <v>646.25</v>
      </c>
    </row>
    <row r="96" spans="2:9" hidden="1" outlineLevel="1" x14ac:dyDescent="0.25">
      <c r="B96" s="405" t="s">
        <v>122</v>
      </c>
      <c r="C96" s="340" t="s">
        <v>906</v>
      </c>
      <c r="D96" s="579" t="s">
        <v>796</v>
      </c>
      <c r="E96" s="221"/>
      <c r="F96" s="222">
        <f>IF(ISERROR(VLOOKUP(B96,'2016 UPA'!$B$5:O355,7, FALSE)),0,VLOOKUP(B96,'2016 UPA'!$B$5:O355,7, FALSE))</f>
        <v>189.74</v>
      </c>
      <c r="G96" s="221">
        <f>IF(ISERROR(VLOOKUP(B96,'2017 UPA'!$B$5:P367,8, FALSE)),0,VLOOKUP(B96,'2017 UPA'!$B$5:P367,8, FALSE))</f>
        <v>347.69</v>
      </c>
      <c r="H96" s="221">
        <f>IF(ISERROR(VLOOKUP(B96,'2018 UPA'!$B$5:H369,7, FALSE)),0,VLOOKUP(B96,'2018 UPA'!$B$5:H369,7, FALSE))</f>
        <v>203.85</v>
      </c>
      <c r="I96" s="221">
        <f>IF(ISERROR(VLOOKUP(B96,'2019 UPA'!$B$5:H273,7, FALSE)),0,VLOOKUP(B96,'2019 UPA'!$B$5:H273,7, FALSE))</f>
        <v>241.32</v>
      </c>
    </row>
    <row r="97" spans="2:9" hidden="1" outlineLevel="1" x14ac:dyDescent="0.25">
      <c r="B97" s="405" t="s">
        <v>272</v>
      </c>
      <c r="C97" s="340" t="s">
        <v>907</v>
      </c>
      <c r="D97" s="579" t="s">
        <v>796</v>
      </c>
      <c r="E97" s="221"/>
      <c r="F97" s="222">
        <f>IF(ISERROR(VLOOKUP(B97,'2016 UPA'!$B$5:O356,7, FALSE)),0,VLOOKUP(B97,'2016 UPA'!$B$5:O356,7, FALSE))</f>
        <v>199.37</v>
      </c>
      <c r="G97" s="221">
        <f>IF(ISERROR(VLOOKUP(B97,'2017 UPA'!$B$5:P368,8, FALSE)),0,VLOOKUP(B97,'2017 UPA'!$B$5:P368,8, FALSE))</f>
        <v>236.82</v>
      </c>
      <c r="H97" s="221">
        <f>IF(ISERROR(VLOOKUP(B97,'2018 UPA'!$B$5:H370,7, FALSE)),0,VLOOKUP(B97,'2018 UPA'!$B$5:H370,7, FALSE))</f>
        <v>233.04</v>
      </c>
      <c r="I97" s="221">
        <f>IF(ISERROR(VLOOKUP(B97,'2019 UPA'!$B$5:H274,7, FALSE)),0,VLOOKUP(B97,'2019 UPA'!$B$5:H274,7, FALSE))</f>
        <v>251.09</v>
      </c>
    </row>
    <row r="98" spans="2:9" hidden="1" outlineLevel="1" x14ac:dyDescent="0.25">
      <c r="B98" s="405" t="s">
        <v>123</v>
      </c>
      <c r="C98" s="340" t="s">
        <v>908</v>
      </c>
      <c r="D98" s="579" t="s">
        <v>796</v>
      </c>
      <c r="E98" s="221"/>
      <c r="F98" s="222">
        <f>IF(ISERROR(VLOOKUP(B98,'2016 UPA'!$B$5:O357,7, FALSE)),0,VLOOKUP(B98,'2016 UPA'!$B$5:O357,7, FALSE))</f>
        <v>198.27</v>
      </c>
      <c r="G98" s="221">
        <f>IF(ISERROR(VLOOKUP(B98,'2017 UPA'!$B$5:P369,8, FALSE)),0,VLOOKUP(B98,'2017 UPA'!$B$5:P369,8, FALSE))</f>
        <v>234.3</v>
      </c>
      <c r="H98" s="221">
        <f>IF(ISERROR(VLOOKUP(B98,'2018 UPA'!$B$5:H371,7, FALSE)),0,VLOOKUP(B98,'2018 UPA'!$B$5:H371,7, FALSE))</f>
        <v>238.88</v>
      </c>
      <c r="I98" s="221">
        <f>IF(ISERROR(VLOOKUP(B98,'2019 UPA'!$B$5:H275,7, FALSE)),0,VLOOKUP(B98,'2019 UPA'!$B$5:H275,7, FALSE))</f>
        <v>411.49</v>
      </c>
    </row>
    <row r="99" spans="2:9" hidden="1" outlineLevel="1" x14ac:dyDescent="0.25">
      <c r="B99" s="405" t="s">
        <v>275</v>
      </c>
      <c r="C99" s="340" t="s">
        <v>909</v>
      </c>
      <c r="D99" s="579" t="s">
        <v>796</v>
      </c>
      <c r="E99" s="221"/>
      <c r="F99" s="222">
        <f>IF(ISERROR(VLOOKUP(B99,'2016 UPA'!$B$5:O358,7, FALSE)),0,VLOOKUP(B99,'2016 UPA'!$B$5:O358,7, FALSE))</f>
        <v>143.37</v>
      </c>
      <c r="G99" s="221">
        <f>IF(ISERROR(VLOOKUP(B99,'2017 UPA'!$B$5:P370,8, FALSE)),0,VLOOKUP(B99,'2017 UPA'!$B$5:P370,8, FALSE))</f>
        <v>210.32</v>
      </c>
      <c r="H99" s="221">
        <f>IF(ISERROR(VLOOKUP(B99,'2018 UPA'!$B$5:H372,7, FALSE)),0,VLOOKUP(B99,'2018 UPA'!$B$5:H372,7, FALSE))</f>
        <v>319.83999999999997</v>
      </c>
      <c r="I99" s="221">
        <f>IF(ISERROR(VLOOKUP(B99,'2019 UPA'!$B$5:H276,7, FALSE)),0,VLOOKUP(B99,'2019 UPA'!$B$5:H276,7, FALSE))</f>
        <v>0</v>
      </c>
    </row>
    <row r="100" spans="2:9" hidden="1" outlineLevel="1" x14ac:dyDescent="0.25">
      <c r="B100" s="405" t="s">
        <v>277</v>
      </c>
      <c r="C100" s="340" t="s">
        <v>278</v>
      </c>
      <c r="D100" s="579" t="s">
        <v>797</v>
      </c>
      <c r="E100" s="221"/>
      <c r="F100" s="222">
        <f>IF(ISERROR(VLOOKUP(B100,'2016 UPA'!$B$5:O359,7, FALSE)),0,VLOOKUP(B100,'2016 UPA'!$B$5:O359,7, FALSE))</f>
        <v>58.33</v>
      </c>
      <c r="G100" s="221">
        <f>IF(ISERROR(VLOOKUP(B100,'2017 UPA'!$B$5:P371,8, FALSE)),0,VLOOKUP(B100,'2017 UPA'!$B$5:P371,8, FALSE))</f>
        <v>53.18</v>
      </c>
      <c r="H100" s="221">
        <f>IF(ISERROR(VLOOKUP(B100,'2018 UPA'!$B$5:H373,7, FALSE)),0,VLOOKUP(B100,'2018 UPA'!$B$5:H373,7, FALSE))</f>
        <v>92.08</v>
      </c>
      <c r="I100" s="221">
        <f>IF(ISERROR(VLOOKUP(B100,'2019 UPA'!$B$5:H277,7, FALSE)),0,VLOOKUP(B100,'2019 UPA'!$B$5:H277,7, FALSE))</f>
        <v>68.91</v>
      </c>
    </row>
    <row r="101" spans="2:9" hidden="1" outlineLevel="1" x14ac:dyDescent="0.25">
      <c r="B101" s="405" t="s">
        <v>279</v>
      </c>
      <c r="C101" s="340" t="s">
        <v>280</v>
      </c>
      <c r="D101" s="579" t="s">
        <v>797</v>
      </c>
      <c r="E101" s="221"/>
      <c r="F101" s="222">
        <f>IF(ISERROR(VLOOKUP(B101,'2016 UPA'!$B$5:O360,7, FALSE)),0,VLOOKUP(B101,'2016 UPA'!$B$5:O360,7, FALSE))</f>
        <v>1391.48</v>
      </c>
      <c r="G101" s="221">
        <f>IF(ISERROR(VLOOKUP(B101,'2017 UPA'!$B$5:P372,8, FALSE)),0,VLOOKUP(B101,'2017 UPA'!$B$5:P372,8, FALSE))</f>
        <v>846.33</v>
      </c>
      <c r="H101" s="221">
        <f>IF(ISERROR(VLOOKUP(B101,'2018 UPA'!$B$5:H374,7, FALSE)),0,VLOOKUP(B101,'2018 UPA'!$B$5:H374,7, FALSE))</f>
        <v>1472.56</v>
      </c>
      <c r="I101" s="221">
        <f>IF(ISERROR(VLOOKUP(B101,'2019 UPA'!$B$5:H278,7, FALSE)),0,VLOOKUP(B101,'2019 UPA'!$B$5:H278,7, FALSE))</f>
        <v>1118.78</v>
      </c>
    </row>
    <row r="102" spans="2:9" hidden="1" outlineLevel="1" x14ac:dyDescent="0.25">
      <c r="B102" s="405" t="s">
        <v>281</v>
      </c>
      <c r="C102" s="340" t="s">
        <v>282</v>
      </c>
      <c r="D102" s="579" t="s">
        <v>797</v>
      </c>
      <c r="E102" s="221"/>
      <c r="F102" s="222">
        <f>IF(ISERROR(VLOOKUP(B102,'2016 UPA'!$B$5:O361,7, FALSE)),0,VLOOKUP(B102,'2016 UPA'!$B$5:O361,7, FALSE))</f>
        <v>2608.5</v>
      </c>
      <c r="G102" s="221">
        <f>IF(ISERROR(VLOOKUP(B102,'2017 UPA'!$B$5:P373,8, FALSE)),0,VLOOKUP(B102,'2017 UPA'!$B$5:P373,8, FALSE))</f>
        <v>1390.79</v>
      </c>
      <c r="H102" s="221">
        <f>IF(ISERROR(VLOOKUP(B102,'2018 UPA'!$B$5:H375,7, FALSE)),0,VLOOKUP(B102,'2018 UPA'!$B$5:H375,7, FALSE))</f>
        <v>2374.41</v>
      </c>
      <c r="I102" s="221">
        <f>IF(ISERROR(VLOOKUP(B102,'2019 UPA'!$B$5:H279,7, FALSE)),0,VLOOKUP(B102,'2019 UPA'!$B$5:H279,7, FALSE))</f>
        <v>3679.33</v>
      </c>
    </row>
    <row r="103" spans="2:9" hidden="1" outlineLevel="1" x14ac:dyDescent="0.25">
      <c r="B103" s="405" t="s">
        <v>283</v>
      </c>
      <c r="C103" s="340" t="s">
        <v>829</v>
      </c>
      <c r="D103" s="579" t="s">
        <v>797</v>
      </c>
      <c r="E103" s="221"/>
      <c r="F103" s="222">
        <f>IF(ISERROR(VLOOKUP(B103,'2016 UPA'!$B$5:O362,7, FALSE)),0,VLOOKUP(B103,'2016 UPA'!$B$5:O362,7, FALSE))</f>
        <v>19.63</v>
      </c>
      <c r="G103" s="221">
        <f>IF(ISERROR(VLOOKUP(B103,'2017 UPA'!$B$5:P374,8, FALSE)),0,VLOOKUP(B103,'2017 UPA'!$B$5:P374,8, FALSE))</f>
        <v>17.21</v>
      </c>
      <c r="H103" s="221">
        <f>IF(ISERROR(VLOOKUP(B103,'2018 UPA'!$B$5:H376,7, FALSE)),0,VLOOKUP(B103,'2018 UPA'!$B$5:H376,7, FALSE))</f>
        <v>20.27</v>
      </c>
      <c r="I103" s="221">
        <f>IF(ISERROR(VLOOKUP(B103,'2019 UPA'!$B$5:H280,7, FALSE)),0,VLOOKUP(B103,'2019 UPA'!$B$5:H280,7, FALSE))</f>
        <v>31</v>
      </c>
    </row>
    <row r="104" spans="2:9" hidden="1" outlineLevel="1" x14ac:dyDescent="0.25">
      <c r="B104" s="405" t="s">
        <v>285</v>
      </c>
      <c r="C104" s="340" t="s">
        <v>830</v>
      </c>
      <c r="D104" s="579" t="s">
        <v>796</v>
      </c>
      <c r="E104" s="221"/>
      <c r="F104" s="222">
        <f>IF(ISERROR(VLOOKUP(B104,'2016 UPA'!$B$5:O363,7, FALSE)),0,VLOOKUP(B104,'2016 UPA'!$B$5:O363,7, FALSE))</f>
        <v>1054.3</v>
      </c>
      <c r="G104" s="221">
        <f>IF(ISERROR(VLOOKUP(B104,'2017 UPA'!$B$5:P375,8, FALSE)),0,VLOOKUP(B104,'2017 UPA'!$B$5:P375,8, FALSE))</f>
        <v>1580.22</v>
      </c>
      <c r="H104" s="221">
        <f>IF(ISERROR(VLOOKUP(B104,'2018 UPA'!$B$5:H377,7, FALSE)),0,VLOOKUP(B104,'2018 UPA'!$B$5:H377,7, FALSE))</f>
        <v>1982.63</v>
      </c>
      <c r="I104" s="221">
        <f>IF(ISERROR(VLOOKUP(B104,'2019 UPA'!$B$5:H281,7, FALSE)),0,VLOOKUP(B104,'2019 UPA'!$B$5:H281,7, FALSE))</f>
        <v>0</v>
      </c>
    </row>
    <row r="105" spans="2:9" hidden="1" outlineLevel="1" x14ac:dyDescent="0.25">
      <c r="B105" s="405" t="s">
        <v>287</v>
      </c>
      <c r="C105" s="340" t="s">
        <v>831</v>
      </c>
      <c r="D105" s="579" t="s">
        <v>797</v>
      </c>
      <c r="E105" s="221"/>
      <c r="F105" s="222">
        <f>IF(ISERROR(VLOOKUP(B105,'2016 UPA'!$B$5:O364,7, FALSE)),0,VLOOKUP(B105,'2016 UPA'!$B$5:O364,7, FALSE))</f>
        <v>132.26</v>
      </c>
      <c r="G105" s="221">
        <f>IF(ISERROR(VLOOKUP(B105,'2017 UPA'!$B$5:P376,8, FALSE)),0,VLOOKUP(B105,'2017 UPA'!$B$5:P376,8, FALSE))</f>
        <v>134.53</v>
      </c>
      <c r="H105" s="221">
        <f>IF(ISERROR(VLOOKUP(B105,'2018 UPA'!$B$5:H378,7, FALSE)),0,VLOOKUP(B105,'2018 UPA'!$B$5:H378,7, FALSE))</f>
        <v>184.68</v>
      </c>
      <c r="I105" s="221">
        <f>IF(ISERROR(VLOOKUP(B105,'2019 UPA'!$B$5:H282,7, FALSE)),0,VLOOKUP(B105,'2019 UPA'!$B$5:H282,7, FALSE))</f>
        <v>0</v>
      </c>
    </row>
    <row r="106" spans="2:9" hidden="1" outlineLevel="1" x14ac:dyDescent="0.25">
      <c r="B106" s="405" t="s">
        <v>289</v>
      </c>
      <c r="C106" s="340" t="s">
        <v>910</v>
      </c>
      <c r="D106" s="579" t="s">
        <v>801</v>
      </c>
      <c r="E106" s="221"/>
      <c r="F106" s="222">
        <f>IF(ISERROR(VLOOKUP(B106,'2016 UPA'!$B$5:O365,7, FALSE)),0,VLOOKUP(B106,'2016 UPA'!$B$5:O365,7, FALSE))</f>
        <v>148.80000000000001</v>
      </c>
      <c r="G106" s="221">
        <f>IF(ISERROR(VLOOKUP(B106,'2017 UPA'!$B$5:P377,8, FALSE)),0,VLOOKUP(B106,'2017 UPA'!$B$5:P377,8, FALSE))</f>
        <v>138.94999999999999</v>
      </c>
      <c r="H106" s="221">
        <f>IF(ISERROR(VLOOKUP(B106,'2018 UPA'!$B$5:H379,7, FALSE)),0,VLOOKUP(B106,'2018 UPA'!$B$5:H379,7, FALSE))</f>
        <v>149.02000000000001</v>
      </c>
      <c r="I106" s="221">
        <f>IF(ISERROR(VLOOKUP(B106,'2019 UPA'!$B$5:H283,7, FALSE)),0,VLOOKUP(B106,'2019 UPA'!$B$5:H283,7, FALSE))</f>
        <v>138.82</v>
      </c>
    </row>
    <row r="107" spans="2:9" hidden="1" outlineLevel="1" x14ac:dyDescent="0.25">
      <c r="B107" s="405" t="s">
        <v>832</v>
      </c>
      <c r="C107" s="340" t="s">
        <v>833</v>
      </c>
      <c r="D107" s="579" t="s">
        <v>801</v>
      </c>
      <c r="E107" s="221"/>
      <c r="F107" s="222">
        <f>IF(ISERROR(VLOOKUP(B107,'2016 UPA'!$B$5:O366,7, FALSE)),0,VLOOKUP(B107,'2016 UPA'!$B$5:O366,7, FALSE))</f>
        <v>0</v>
      </c>
      <c r="G107" s="221">
        <f>IF(ISERROR(VLOOKUP(B107,'2017 UPA'!$B$5:P378,8, FALSE)),0,VLOOKUP(B107,'2017 UPA'!$B$5:P378,8, FALSE))</f>
        <v>169.64</v>
      </c>
      <c r="H107" s="221">
        <f>IF(ISERROR(VLOOKUP(B107,'2018 UPA'!$B$5:H380,7, FALSE)),0,VLOOKUP(B107,'2018 UPA'!$B$5:H380,7, FALSE))</f>
        <v>167.31</v>
      </c>
      <c r="I107" s="221">
        <f>IF(ISERROR(VLOOKUP(B107,'2019 UPA'!$B$5:H284,7, FALSE)),0,VLOOKUP(B107,'2019 UPA'!$B$5:H284,7, FALSE))</f>
        <v>252</v>
      </c>
    </row>
    <row r="108" spans="2:9" hidden="1" outlineLevel="1" x14ac:dyDescent="0.25">
      <c r="B108" s="405" t="s">
        <v>291</v>
      </c>
      <c r="C108" s="340" t="s">
        <v>834</v>
      </c>
      <c r="D108" s="579" t="s">
        <v>835</v>
      </c>
      <c r="E108" s="221"/>
      <c r="F108" s="222">
        <f>IF(ISERROR(VLOOKUP(B108,'2016 UPA'!$B$5:O367,7, FALSE)),0,VLOOKUP(B108,'2016 UPA'!$B$5:O367,7, FALSE))</f>
        <v>1721.24</v>
      </c>
      <c r="G108" s="221">
        <f>IF(ISERROR(VLOOKUP(B108,'2017 UPA'!$B$5:P379,8, FALSE)),0,VLOOKUP(B108,'2017 UPA'!$B$5:P379,8, FALSE))</f>
        <v>2300.1799999999998</v>
      </c>
      <c r="H108" s="221">
        <f>IF(ISERROR(VLOOKUP(B108,'2018 UPA'!$B$5:H381,7, FALSE)),0,VLOOKUP(B108,'2018 UPA'!$B$5:H381,7, FALSE))</f>
        <v>2482.5100000000002</v>
      </c>
      <c r="I108" s="221">
        <f>IF(ISERROR(VLOOKUP(B108,'2019 UPA'!$B$5:H285,7, FALSE)),0,VLOOKUP(B108,'2019 UPA'!$B$5:H285,7, FALSE))</f>
        <v>1761.59</v>
      </c>
    </row>
    <row r="109" spans="2:9" hidden="1" outlineLevel="1" x14ac:dyDescent="0.25">
      <c r="B109" s="405" t="s">
        <v>293</v>
      </c>
      <c r="C109" s="340" t="s">
        <v>294</v>
      </c>
      <c r="D109" s="579" t="s">
        <v>801</v>
      </c>
      <c r="E109" s="221"/>
      <c r="F109" s="222">
        <f>IF(ISERROR(VLOOKUP(B109,'2016 UPA'!$B$5:O368,7, FALSE)),0,VLOOKUP(B109,'2016 UPA'!$B$5:O368,7, FALSE))</f>
        <v>48.55</v>
      </c>
      <c r="G109" s="221">
        <f>IF(ISERROR(VLOOKUP(B109,'2017 UPA'!$B$5:P380,8, FALSE)),0,VLOOKUP(B109,'2017 UPA'!$B$5:P380,8, FALSE))</f>
        <v>41.12</v>
      </c>
      <c r="H109" s="221">
        <f>IF(ISERROR(VLOOKUP(B109,'2018 UPA'!$B$5:H382,7, FALSE)),0,VLOOKUP(B109,'2018 UPA'!$B$5:H382,7, FALSE))</f>
        <v>55.64</v>
      </c>
      <c r="I109" s="221">
        <f>IF(ISERROR(VLOOKUP(B109,'2019 UPA'!$B$5:H286,7, FALSE)),0,VLOOKUP(B109,'2019 UPA'!$B$5:H286,7, FALSE))</f>
        <v>66.040000000000006</v>
      </c>
    </row>
    <row r="110" spans="2:9" hidden="1" outlineLevel="1" x14ac:dyDescent="0.25">
      <c r="B110" s="405" t="s">
        <v>297</v>
      </c>
      <c r="C110" s="340" t="s">
        <v>670</v>
      </c>
      <c r="D110" s="579" t="s">
        <v>796</v>
      </c>
      <c r="E110" s="221"/>
      <c r="F110" s="222">
        <f>IF(ISERROR(VLOOKUP(B110,'2016 UPA'!$B$5:O369,7, FALSE)),0,VLOOKUP(B110,'2016 UPA'!$B$5:O369,7, FALSE))</f>
        <v>317.39999999999998</v>
      </c>
      <c r="G110" s="221">
        <f>IF(ISERROR(VLOOKUP(B110,'2017 UPA'!$B$5:P381,8, FALSE)),0,VLOOKUP(B110,'2017 UPA'!$B$5:P381,8, FALSE))</f>
        <v>364.69</v>
      </c>
      <c r="H110" s="221">
        <f>IF(ISERROR(VLOOKUP(B110,'2018 UPA'!$B$5:H383,7, FALSE)),0,VLOOKUP(B110,'2018 UPA'!$B$5:H383,7, FALSE))</f>
        <v>438.03</v>
      </c>
      <c r="I110" s="221">
        <f>IF(ISERROR(VLOOKUP(B110,'2019 UPA'!$B$5:H287,7, FALSE)),0,VLOOKUP(B110,'2019 UPA'!$B$5:H287,7, FALSE))</f>
        <v>372.56</v>
      </c>
    </row>
    <row r="111" spans="2:9" hidden="1" outlineLevel="1" x14ac:dyDescent="0.25">
      <c r="B111" s="405" t="s">
        <v>299</v>
      </c>
      <c r="C111" s="340" t="s">
        <v>836</v>
      </c>
      <c r="D111" s="579" t="s">
        <v>835</v>
      </c>
      <c r="E111" s="221"/>
      <c r="F111" s="222">
        <f>IF(ISERROR(VLOOKUP(B111,'2016 UPA'!$B$5:O370,7, FALSE)),0,VLOOKUP(B111,'2016 UPA'!$B$5:O370,7, FALSE))</f>
        <v>1493.45</v>
      </c>
      <c r="G111" s="221">
        <f>IF(ISERROR(VLOOKUP(B111,'2017 UPA'!$B$5:P382,8, FALSE)),0,VLOOKUP(B111,'2017 UPA'!$B$5:P382,8, FALSE))</f>
        <v>2086.0300000000002</v>
      </c>
      <c r="H111" s="221">
        <f>IF(ISERROR(VLOOKUP(B111,'2018 UPA'!$B$5:H384,7, FALSE)),0,VLOOKUP(B111,'2018 UPA'!$B$5:H384,7, FALSE))</f>
        <v>5445.05</v>
      </c>
      <c r="I111" s="221">
        <f>IF(ISERROR(VLOOKUP(B111,'2019 UPA'!$B$5:H288,7, FALSE)),0,VLOOKUP(B111,'2019 UPA'!$B$5:H288,7, FALSE))</f>
        <v>1333.41</v>
      </c>
    </row>
    <row r="112" spans="2:9" hidden="1" outlineLevel="1" x14ac:dyDescent="0.25">
      <c r="B112" s="405" t="s">
        <v>301</v>
      </c>
      <c r="C112" s="340" t="s">
        <v>302</v>
      </c>
      <c r="D112" s="579" t="s">
        <v>801</v>
      </c>
      <c r="E112" s="221"/>
      <c r="F112" s="222">
        <f>IF(ISERROR(VLOOKUP(B112,'2016 UPA'!$B$5:O371,7, FALSE)),0,VLOOKUP(B112,'2016 UPA'!$B$5:O371,7, FALSE))</f>
        <v>165.11</v>
      </c>
      <c r="G112" s="221">
        <f>IF(ISERROR(VLOOKUP(B112,'2017 UPA'!$B$5:P383,8, FALSE)),0,VLOOKUP(B112,'2017 UPA'!$B$5:P383,8, FALSE))</f>
        <v>209.39</v>
      </c>
      <c r="H112" s="221">
        <f>IF(ISERROR(VLOOKUP(B112,'2018 UPA'!$B$5:H385,7, FALSE)),0,VLOOKUP(B112,'2018 UPA'!$B$5:H385,7, FALSE))</f>
        <v>431.02</v>
      </c>
      <c r="I112" s="221">
        <f>IF(ISERROR(VLOOKUP(B112,'2019 UPA'!$B$5:H289,7, FALSE)),0,VLOOKUP(B112,'2019 UPA'!$B$5:H289,7, FALSE))</f>
        <v>141.55000000000001</v>
      </c>
    </row>
    <row r="113" spans="2:9" hidden="1" outlineLevel="1" x14ac:dyDescent="0.25">
      <c r="B113" s="405" t="s">
        <v>303</v>
      </c>
      <c r="C113" s="340" t="s">
        <v>304</v>
      </c>
      <c r="D113" s="579" t="s">
        <v>796</v>
      </c>
      <c r="E113" s="221"/>
      <c r="F113" s="222">
        <f>IF(ISERROR(VLOOKUP(B113,'2016 UPA'!$B$5:O372,7, FALSE)),0,VLOOKUP(B113,'2016 UPA'!$B$5:O372,7, FALSE))</f>
        <v>1173.8699999999999</v>
      </c>
      <c r="G113" s="221">
        <f>IF(ISERROR(VLOOKUP(B113,'2017 UPA'!$B$5:P384,8, FALSE)),0,VLOOKUP(B113,'2017 UPA'!$B$5:P384,8, FALSE))</f>
        <v>1081.3900000000001</v>
      </c>
      <c r="H113" s="221">
        <f>IF(ISERROR(VLOOKUP(B113,'2018 UPA'!$B$5:H386,7, FALSE)),0,VLOOKUP(B113,'2018 UPA'!$B$5:H386,7, FALSE))</f>
        <v>1226.06</v>
      </c>
      <c r="I113" s="221">
        <f>IF(ISERROR(VLOOKUP(B113,'2019 UPA'!$B$5:H290,7, FALSE)),0,VLOOKUP(B113,'2019 UPA'!$B$5:H290,7, FALSE))</f>
        <v>1969.16</v>
      </c>
    </row>
    <row r="114" spans="2:9" hidden="1" outlineLevel="1" x14ac:dyDescent="0.25">
      <c r="B114" s="405" t="s">
        <v>775</v>
      </c>
      <c r="C114" s="340" t="s">
        <v>306</v>
      </c>
      <c r="D114" s="579" t="s">
        <v>796</v>
      </c>
      <c r="E114" s="221"/>
      <c r="F114" s="222">
        <f>IF(ISERROR(VLOOKUP(B114,'2016 UPA'!$B$5:O373,7, FALSE)),0,VLOOKUP(B114,'2016 UPA'!$B$5:O373,7, FALSE))</f>
        <v>0</v>
      </c>
      <c r="G114" s="221">
        <f>IF(ISERROR(VLOOKUP(B114,'2017 UPA'!$B$5:P385,8, FALSE)),0,VLOOKUP(B114,'2017 UPA'!$B$5:P385,8, FALSE))</f>
        <v>396.25</v>
      </c>
      <c r="H114" s="221">
        <f>IF(ISERROR(VLOOKUP(B114,'2018 UPA'!$B$5:H387,7, FALSE)),0,VLOOKUP(B114,'2018 UPA'!$B$5:H387,7, FALSE))</f>
        <v>564.66999999999996</v>
      </c>
      <c r="I114" s="221">
        <f>IF(ISERROR(VLOOKUP(B114,'2019 UPA'!$B$5:H291,7, FALSE)),0,VLOOKUP(B114,'2019 UPA'!$B$5:H291,7, FALSE))</f>
        <v>726.67</v>
      </c>
    </row>
    <row r="115" spans="2:9" hidden="1" outlineLevel="1" x14ac:dyDescent="0.25">
      <c r="B115" s="405" t="s">
        <v>307</v>
      </c>
      <c r="C115" s="340" t="s">
        <v>308</v>
      </c>
      <c r="D115" s="579" t="s">
        <v>796</v>
      </c>
      <c r="E115" s="221"/>
      <c r="F115" s="222">
        <f>IF(ISERROR(VLOOKUP(B115,'2016 UPA'!$B$5:O374,7, FALSE)),0,VLOOKUP(B115,'2016 UPA'!$B$5:O374,7, FALSE))</f>
        <v>2407.1</v>
      </c>
      <c r="G115" s="221">
        <f>IF(ISERROR(VLOOKUP(B115,'2017 UPA'!$B$5:P386,8, FALSE)),0,VLOOKUP(B115,'2017 UPA'!$B$5:P386,8, FALSE))</f>
        <v>2120.02</v>
      </c>
      <c r="H115" s="221">
        <f>IF(ISERROR(VLOOKUP(B115,'2018 UPA'!$B$5:H388,7, FALSE)),0,VLOOKUP(B115,'2018 UPA'!$B$5:H388,7, FALSE))</f>
        <v>2043.55</v>
      </c>
      <c r="I115" s="221">
        <f>IF(ISERROR(VLOOKUP(B115,'2019 UPA'!$B$5:H292,7, FALSE)),0,VLOOKUP(B115,'2019 UPA'!$B$5:H292,7, FALSE))</f>
        <v>2408.9699999999998</v>
      </c>
    </row>
    <row r="116" spans="2:9" hidden="1" outlineLevel="1" x14ac:dyDescent="0.25">
      <c r="B116" s="405" t="s">
        <v>309</v>
      </c>
      <c r="C116" s="340" t="s">
        <v>310</v>
      </c>
      <c r="D116" s="579" t="s">
        <v>837</v>
      </c>
      <c r="E116" s="221"/>
      <c r="F116" s="222">
        <f>IF(ISERROR(VLOOKUP(B116,'2016 UPA'!$B$5:O375,7, FALSE)),0,VLOOKUP(B116,'2016 UPA'!$B$5:O375,7, FALSE))</f>
        <v>1.33</v>
      </c>
      <c r="G116" s="221">
        <f>IF(ISERROR(VLOOKUP(B116,'2017 UPA'!$B$5:P387,8, FALSE)),0,VLOOKUP(B116,'2017 UPA'!$B$5:P387,8, FALSE))</f>
        <v>1.28</v>
      </c>
      <c r="H116" s="221">
        <f>IF(ISERROR(VLOOKUP(B116,'2018 UPA'!$B$5:H389,7, FALSE)),0,VLOOKUP(B116,'2018 UPA'!$B$5:H389,7, FALSE))</f>
        <v>1.82</v>
      </c>
      <c r="I116" s="221">
        <f>IF(ISERROR(VLOOKUP(B116,'2019 UPA'!$B$5:H293,7, FALSE)),0,VLOOKUP(B116,'2019 UPA'!$B$5:H293,7, FALSE))</f>
        <v>2.06</v>
      </c>
    </row>
    <row r="117" spans="2:9" hidden="1" outlineLevel="1" x14ac:dyDescent="0.25">
      <c r="B117" s="405" t="s">
        <v>838</v>
      </c>
      <c r="C117" s="340" t="s">
        <v>839</v>
      </c>
      <c r="D117" s="579" t="s">
        <v>837</v>
      </c>
      <c r="E117" s="221"/>
      <c r="F117" s="222">
        <f>IF(ISERROR(VLOOKUP(B117,'2016 UPA'!$B$5:O376,7, FALSE)),0,VLOOKUP(B117,'2016 UPA'!$B$5:O376,7, FALSE))</f>
        <v>0</v>
      </c>
      <c r="G117" s="221">
        <f>IF(ISERROR(VLOOKUP(B117,'2017 UPA'!$B$5:P388,8, FALSE)),0,VLOOKUP(B117,'2017 UPA'!$B$5:P388,8, FALSE))</f>
        <v>4.28</v>
      </c>
      <c r="H117" s="221">
        <f>IF(ISERROR(VLOOKUP(B117,'2018 UPA'!$B$5:H390,7, FALSE)),0,VLOOKUP(B117,'2018 UPA'!$B$5:H390,7, FALSE))</f>
        <v>4.9000000000000004</v>
      </c>
      <c r="I117" s="221">
        <f>IF(ISERROR(VLOOKUP(B117,'2019 UPA'!$B$5:H294,7, FALSE)),0,VLOOKUP(B117,'2019 UPA'!$B$5:H294,7, FALSE))</f>
        <v>5.7</v>
      </c>
    </row>
    <row r="118" spans="2:9" hidden="1" outlineLevel="1" x14ac:dyDescent="0.25">
      <c r="B118" s="405" t="s">
        <v>840</v>
      </c>
      <c r="C118" s="340" t="s">
        <v>841</v>
      </c>
      <c r="D118" s="579" t="s">
        <v>837</v>
      </c>
      <c r="E118" s="221"/>
      <c r="F118" s="222">
        <f>IF(ISERROR(VLOOKUP(B118,'2016 UPA'!$B$5:O377,7, FALSE)),0,VLOOKUP(B118,'2016 UPA'!$B$5:O377,7, FALSE))</f>
        <v>0</v>
      </c>
      <c r="G118" s="221">
        <f>IF(ISERROR(VLOOKUP(B118,'2017 UPA'!$B$5:P389,8, FALSE)),0,VLOOKUP(B118,'2017 UPA'!$B$5:P389,8, FALSE))</f>
        <v>7.61</v>
      </c>
      <c r="H118" s="221">
        <f>IF(ISERROR(VLOOKUP(B118,'2018 UPA'!$B$5:H391,7, FALSE)),0,VLOOKUP(B118,'2018 UPA'!$B$5:H391,7, FALSE))</f>
        <v>7.03</v>
      </c>
      <c r="I118" s="221">
        <f>IF(ISERROR(VLOOKUP(B118,'2019 UPA'!$B$5:H295,7, FALSE)),0,VLOOKUP(B118,'2019 UPA'!$B$5:H295,7, FALSE))</f>
        <v>9.67</v>
      </c>
    </row>
    <row r="119" spans="2:9" hidden="1" outlineLevel="1" x14ac:dyDescent="0.25">
      <c r="B119" s="405" t="s">
        <v>313</v>
      </c>
      <c r="C119" s="340" t="s">
        <v>314</v>
      </c>
      <c r="D119" s="579" t="s">
        <v>837</v>
      </c>
      <c r="E119" s="221"/>
      <c r="F119" s="222">
        <f>IF(ISERROR(VLOOKUP(B119,'2016 UPA'!$B$5:O378,7, FALSE)),0,VLOOKUP(B119,'2016 UPA'!$B$5:O378,7, FALSE))</f>
        <v>0.87</v>
      </c>
      <c r="G119" s="221">
        <f>IF(ISERROR(VLOOKUP(B119,'2017 UPA'!$B$5:P390,8, FALSE)),0,VLOOKUP(B119,'2017 UPA'!$B$5:P390,8, FALSE))</f>
        <v>1.1000000000000001</v>
      </c>
      <c r="H119" s="221">
        <f>IF(ISERROR(VLOOKUP(B119,'2018 UPA'!$B$5:H392,7, FALSE)),0,VLOOKUP(B119,'2018 UPA'!$B$5:H392,7, FALSE))</f>
        <v>1.54</v>
      </c>
      <c r="I119" s="221">
        <f>IF(ISERROR(VLOOKUP(B119,'2019 UPA'!$B$5:H296,7, FALSE)),0,VLOOKUP(B119,'2019 UPA'!$B$5:H296,7, FALSE))</f>
        <v>1.87</v>
      </c>
    </row>
    <row r="120" spans="2:9" hidden="1" outlineLevel="1" x14ac:dyDescent="0.25">
      <c r="B120" s="405" t="s">
        <v>911</v>
      </c>
      <c r="C120" s="340" t="s">
        <v>912</v>
      </c>
      <c r="D120" s="579" t="s">
        <v>827</v>
      </c>
      <c r="E120" s="221"/>
      <c r="F120" s="222">
        <f>IF(ISERROR(VLOOKUP(B120,'2016 UPA'!$B$5:O379,7, FALSE)),0,VLOOKUP(B120,'2016 UPA'!$B$5:O379,7, FALSE))</f>
        <v>0</v>
      </c>
      <c r="G120" s="221">
        <f>IF(ISERROR(VLOOKUP(B120,'2017 UPA'!$B$5:P391,8, FALSE)),0,VLOOKUP(B120,'2017 UPA'!$B$5:P391,8, FALSE))</f>
        <v>10124.790000000001</v>
      </c>
      <c r="H120" s="221">
        <f>IF(ISERROR(VLOOKUP(B120,'2018 UPA'!$B$5:H393,7, FALSE)),0,VLOOKUP(B120,'2018 UPA'!$B$5:H393,7, FALSE))</f>
        <v>0</v>
      </c>
      <c r="I120" s="221">
        <f>IF(ISERROR(VLOOKUP(B120,'2019 UPA'!$B$5:H297,7, FALSE)),0,VLOOKUP(B120,'2019 UPA'!$B$5:H297,7, FALSE))</f>
        <v>0</v>
      </c>
    </row>
    <row r="121" spans="2:9" hidden="1" outlineLevel="1" x14ac:dyDescent="0.25">
      <c r="B121" s="405" t="s">
        <v>913</v>
      </c>
      <c r="C121" s="340" t="s">
        <v>914</v>
      </c>
      <c r="D121" s="579" t="s">
        <v>827</v>
      </c>
      <c r="E121" s="221"/>
      <c r="F121" s="222">
        <f>IF(ISERROR(VLOOKUP(B121,'2016 UPA'!$B$5:O380,7, FALSE)),0,VLOOKUP(B121,'2016 UPA'!$B$5:O380,7, FALSE))</f>
        <v>0</v>
      </c>
      <c r="G121" s="221">
        <f>IF(ISERROR(VLOOKUP(B121,'2017 UPA'!$B$5:P392,8, FALSE)),0,VLOOKUP(B121,'2017 UPA'!$B$5:P392,8, FALSE))</f>
        <v>9276.67</v>
      </c>
      <c r="H121" s="221">
        <f>IF(ISERROR(VLOOKUP(B121,'2018 UPA'!$B$5:H394,7, FALSE)),0,VLOOKUP(B121,'2018 UPA'!$B$5:H394,7, FALSE))</f>
        <v>0</v>
      </c>
      <c r="I121" s="221">
        <f>IF(ISERROR(VLOOKUP(B121,'2019 UPA'!$B$5:H298,7, FALSE)),0,VLOOKUP(B121,'2019 UPA'!$B$5:H298,7, FALSE))</f>
        <v>0</v>
      </c>
    </row>
    <row r="122" spans="2:9" hidden="1" outlineLevel="1" x14ac:dyDescent="0.25">
      <c r="B122" s="405" t="s">
        <v>915</v>
      </c>
      <c r="C122" s="340" t="s">
        <v>916</v>
      </c>
      <c r="D122" s="579" t="s">
        <v>827</v>
      </c>
      <c r="E122" s="221"/>
      <c r="F122" s="222">
        <f>IF(ISERROR(VLOOKUP(B122,'2016 UPA'!$B$5:O381,7, FALSE)),0,VLOOKUP(B122,'2016 UPA'!$B$5:O381,7, FALSE))</f>
        <v>0</v>
      </c>
      <c r="G122" s="221">
        <f>IF(ISERROR(VLOOKUP(B122,'2017 UPA'!$B$5:P393,8, FALSE)),0,VLOOKUP(B122,'2017 UPA'!$B$5:P393,8, FALSE))</f>
        <v>13476.38</v>
      </c>
      <c r="H122" s="221">
        <f>IF(ISERROR(VLOOKUP(B122,'2018 UPA'!$B$5:H395,7, FALSE)),0,VLOOKUP(B122,'2018 UPA'!$B$5:H395,7, FALSE))</f>
        <v>0</v>
      </c>
      <c r="I122" s="221">
        <f>IF(ISERROR(VLOOKUP(B122,'2019 UPA'!$B$5:H299,7, FALSE)),0,VLOOKUP(B122,'2019 UPA'!$B$5:H299,7, FALSE))</f>
        <v>0</v>
      </c>
    </row>
    <row r="123" spans="2:9" hidden="1" outlineLevel="1" x14ac:dyDescent="0.25">
      <c r="B123" s="405" t="s">
        <v>315</v>
      </c>
      <c r="C123" s="340" t="s">
        <v>316</v>
      </c>
      <c r="D123" s="579" t="s">
        <v>797</v>
      </c>
      <c r="E123" s="221"/>
      <c r="F123" s="222">
        <f>IF(ISERROR(VLOOKUP(B123,'2016 UPA'!$B$5:O382,7, FALSE)),0,VLOOKUP(B123,'2016 UPA'!$B$5:O382,7, FALSE))</f>
        <v>64.22</v>
      </c>
      <c r="G123" s="221">
        <f>IF(ISERROR(VLOOKUP(B123,'2017 UPA'!$B$5:P394,8, FALSE)),0,VLOOKUP(B123,'2017 UPA'!$B$5:P394,8, FALSE))</f>
        <v>54.86</v>
      </c>
      <c r="H123" s="221">
        <f>IF(ISERROR(VLOOKUP(B123,'2018 UPA'!$B$5:H396,7, FALSE)),0,VLOOKUP(B123,'2018 UPA'!$B$5:H396,7, FALSE))</f>
        <v>45.49</v>
      </c>
      <c r="I123" s="221">
        <f>IF(ISERROR(VLOOKUP(B123,'2019 UPA'!$B$5:H300,7, FALSE)),0,VLOOKUP(B123,'2019 UPA'!$B$5:H300,7, FALSE))</f>
        <v>73.56</v>
      </c>
    </row>
    <row r="124" spans="2:9" hidden="1" outlineLevel="1" x14ac:dyDescent="0.25">
      <c r="B124" s="405" t="s">
        <v>787</v>
      </c>
      <c r="C124" s="340" t="s">
        <v>788</v>
      </c>
      <c r="D124" s="579" t="s">
        <v>842</v>
      </c>
      <c r="E124" s="221"/>
      <c r="F124" s="222">
        <f>IF(ISERROR(VLOOKUP(B124,'2016 UPA'!$B$5:O383,7, FALSE)),0,VLOOKUP(B124,'2016 UPA'!$B$5:O383,7, FALSE))</f>
        <v>0</v>
      </c>
      <c r="G124" s="221">
        <f>IF(ISERROR(VLOOKUP(B124,'2017 UPA'!$B$5:P395,8, FALSE)),0,VLOOKUP(B124,'2017 UPA'!$B$5:P395,8, FALSE))</f>
        <v>1622.97</v>
      </c>
      <c r="H124" s="221">
        <f>IF(ISERROR(VLOOKUP(B124,'2018 UPA'!$B$5:H397,7, FALSE)),0,VLOOKUP(B124,'2018 UPA'!$B$5:H397,7, FALSE))</f>
        <v>0</v>
      </c>
      <c r="I124" s="221">
        <f>IF(ISERROR(VLOOKUP(B124,'2019 UPA'!$B$5:H301,7, FALSE)),0,VLOOKUP(B124,'2019 UPA'!$B$5:H301,7, FALSE))</f>
        <v>0</v>
      </c>
    </row>
    <row r="125" spans="2:9" hidden="1" outlineLevel="1" x14ac:dyDescent="0.25">
      <c r="B125" s="405" t="s">
        <v>789</v>
      </c>
      <c r="C125" s="340" t="s">
        <v>843</v>
      </c>
      <c r="D125" s="579" t="s">
        <v>792</v>
      </c>
      <c r="E125" s="221"/>
      <c r="F125" s="222">
        <f>IF(ISERROR(VLOOKUP(B125,'2016 UPA'!$B$5:O384,7, FALSE)),0,VLOOKUP(B125,'2016 UPA'!$B$5:O384,7, FALSE))</f>
        <v>0</v>
      </c>
      <c r="G125" s="221">
        <f>IF(ISERROR(VLOOKUP(B125,'2017 UPA'!$B$5:P396,8, FALSE)),0,VLOOKUP(B125,'2017 UPA'!$B$5:P396,8, FALSE))</f>
        <v>301.54000000000002</v>
      </c>
      <c r="H125" s="221">
        <f>IF(ISERROR(VLOOKUP(B125,'2018 UPA'!$B$5:H398,7, FALSE)),0,VLOOKUP(B125,'2018 UPA'!$B$5:H398,7, FALSE))</f>
        <v>0</v>
      </c>
      <c r="I125" s="221">
        <f>IF(ISERROR(VLOOKUP(B125,'2019 UPA'!$B$5:H302,7, FALSE)),0,VLOOKUP(B125,'2019 UPA'!$B$5:H302,7, FALSE))</f>
        <v>0</v>
      </c>
    </row>
    <row r="126" spans="2:9" hidden="1" outlineLevel="1" x14ac:dyDescent="0.25">
      <c r="B126" s="405" t="s">
        <v>317</v>
      </c>
      <c r="C126" s="340" t="s">
        <v>843</v>
      </c>
      <c r="D126" s="579" t="s">
        <v>792</v>
      </c>
      <c r="E126" s="221"/>
      <c r="F126" s="222">
        <f>IF(ISERROR(VLOOKUP(B126,'2016 UPA'!$B$5:O385,7, FALSE)),0,VLOOKUP(B126,'2016 UPA'!$B$5:O385,7, FALSE))</f>
        <v>260.67</v>
      </c>
      <c r="G126" s="221">
        <f>IF(ISERROR(VLOOKUP(B126,'2017 UPA'!$B$5:P397,8, FALSE)),0,VLOOKUP(B126,'2017 UPA'!$B$5:P397,8, FALSE))</f>
        <v>258.23</v>
      </c>
      <c r="H126" s="221">
        <f>IF(ISERROR(VLOOKUP(B126,'2018 UPA'!$B$5:H399,7, FALSE)),0,VLOOKUP(B126,'2018 UPA'!$B$5:H399,7, FALSE))</f>
        <v>167.93</v>
      </c>
      <c r="I126" s="221">
        <f>IF(ISERROR(VLOOKUP(B126,'2019 UPA'!$B$5:H303,7, FALSE)),0,VLOOKUP(B126,'2019 UPA'!$B$5:H303,7, FALSE))</f>
        <v>317.48</v>
      </c>
    </row>
    <row r="127" spans="2:9" hidden="1" outlineLevel="1" x14ac:dyDescent="0.25">
      <c r="B127" s="405" t="s">
        <v>319</v>
      </c>
      <c r="C127" s="340" t="s">
        <v>843</v>
      </c>
      <c r="D127" s="579" t="s">
        <v>792</v>
      </c>
      <c r="E127" s="221"/>
      <c r="F127" s="222">
        <f>IF(ISERROR(VLOOKUP(B127,'2016 UPA'!$B$5:O386,7, FALSE)),0,VLOOKUP(B127,'2016 UPA'!$B$5:O386,7, FALSE))</f>
        <v>378.77</v>
      </c>
      <c r="G127" s="221">
        <f>IF(ISERROR(VLOOKUP(B127,'2017 UPA'!$B$5:P398,8, FALSE)),0,VLOOKUP(B127,'2017 UPA'!$B$5:P398,8, FALSE))</f>
        <v>240.16</v>
      </c>
      <c r="H127" s="221">
        <f>IF(ISERROR(VLOOKUP(B127,'2018 UPA'!$B$5:H400,7, FALSE)),0,VLOOKUP(B127,'2018 UPA'!$B$5:H400,7, FALSE))</f>
        <v>139.78</v>
      </c>
      <c r="I127" s="221">
        <f>IF(ISERROR(VLOOKUP(B127,'2019 UPA'!$B$5:H304,7, FALSE)),0,VLOOKUP(B127,'2019 UPA'!$B$5:H304,7, FALSE))</f>
        <v>412.98</v>
      </c>
    </row>
    <row r="128" spans="2:9" hidden="1" outlineLevel="1" x14ac:dyDescent="0.25">
      <c r="B128" s="405" t="s">
        <v>321</v>
      </c>
      <c r="C128" s="340" t="s">
        <v>322</v>
      </c>
      <c r="D128" s="579" t="s">
        <v>797</v>
      </c>
      <c r="E128" s="221"/>
      <c r="F128" s="222">
        <f>IF(ISERROR(VLOOKUP(B128,'2016 UPA'!$B$5:O387,7, FALSE)),0,VLOOKUP(B128,'2016 UPA'!$B$5:O387,7, FALSE))</f>
        <v>430</v>
      </c>
      <c r="G128" s="221">
        <f>IF(ISERROR(VLOOKUP(B128,'2017 UPA'!$B$5:P399,8, FALSE)),0,VLOOKUP(B128,'2017 UPA'!$B$5:P399,8, FALSE))</f>
        <v>289.43</v>
      </c>
      <c r="H128" s="221">
        <f>IF(ISERROR(VLOOKUP(B128,'2018 UPA'!$B$5:H401,7, FALSE)),0,VLOOKUP(B128,'2018 UPA'!$B$5:H401,7, FALSE))</f>
        <v>382.99</v>
      </c>
      <c r="I128" s="221">
        <f>IF(ISERROR(VLOOKUP(B128,'2019 UPA'!$B$5:H305,7, FALSE)),0,VLOOKUP(B128,'2019 UPA'!$B$5:H305,7, FALSE))</f>
        <v>0</v>
      </c>
    </row>
    <row r="129" spans="2:9" hidden="1" outlineLevel="1" x14ac:dyDescent="0.25">
      <c r="B129" s="405" t="s">
        <v>844</v>
      </c>
      <c r="C129" s="340" t="s">
        <v>845</v>
      </c>
      <c r="D129" s="579" t="s">
        <v>846</v>
      </c>
      <c r="E129" s="221"/>
      <c r="F129" s="222">
        <f>IF(ISERROR(VLOOKUP(B129,'2016 UPA'!$B$5:O388,7, FALSE)),0,VLOOKUP(B129,'2016 UPA'!$B$5:O388,7, FALSE))</f>
        <v>0</v>
      </c>
      <c r="G129" s="221">
        <f>IF(ISERROR(VLOOKUP(B129,'2017 UPA'!$B$5:P400,8, FALSE)),0,VLOOKUP(B129,'2017 UPA'!$B$5:P400,8, FALSE))</f>
        <v>75.790000000000006</v>
      </c>
      <c r="H129" s="221">
        <f>IF(ISERROR(VLOOKUP(B129,'2018 UPA'!$B$5:H402,7, FALSE)),0,VLOOKUP(B129,'2018 UPA'!$B$5:H402,7, FALSE))</f>
        <v>0</v>
      </c>
      <c r="I129" s="221">
        <f>IF(ISERROR(VLOOKUP(B129,'2019 UPA'!$B$5:H306,7, FALSE)),0,VLOOKUP(B129,'2019 UPA'!$B$5:H306,7, FALSE))</f>
        <v>0</v>
      </c>
    </row>
    <row r="130" spans="2:9" hidden="1" outlineLevel="1" x14ac:dyDescent="0.25">
      <c r="B130" s="405" t="s">
        <v>323</v>
      </c>
      <c r="C130" s="340" t="s">
        <v>3</v>
      </c>
      <c r="D130" s="579" t="s">
        <v>826</v>
      </c>
      <c r="E130" s="221"/>
      <c r="F130" s="222">
        <f>IF(ISERROR(VLOOKUP(B130,'2016 UPA'!$B$5:O389,7, FALSE)),0,VLOOKUP(B130,'2016 UPA'!$B$5:O389,7, FALSE))</f>
        <v>6859.12</v>
      </c>
      <c r="G130" s="221">
        <f>IF(ISERROR(VLOOKUP(B130,'2017 UPA'!$B$5:P401,8, FALSE)),0,VLOOKUP(B130,'2017 UPA'!$B$5:P401,8, FALSE))</f>
        <v>11535.63</v>
      </c>
      <c r="H130" s="221">
        <f>IF(ISERROR(VLOOKUP(B130,'2018 UPA'!$B$5:H403,7, FALSE)),0,VLOOKUP(B130,'2018 UPA'!$B$5:H403,7, FALSE))</f>
        <v>31358.35</v>
      </c>
      <c r="I130" s="221">
        <f>IF(ISERROR(VLOOKUP(B130,'2019 UPA'!$B$5:H307,7, FALSE)),0,VLOOKUP(B130,'2019 UPA'!$B$5:H307,7, FALSE))</f>
        <v>0</v>
      </c>
    </row>
    <row r="131" spans="2:9" hidden="1" outlineLevel="1" x14ac:dyDescent="0.25">
      <c r="B131" s="405" t="s">
        <v>917</v>
      </c>
      <c r="C131" s="340" t="s">
        <v>918</v>
      </c>
      <c r="D131" s="579" t="s">
        <v>826</v>
      </c>
      <c r="E131" s="221"/>
      <c r="F131" s="222">
        <f>IF(ISERROR(VLOOKUP(B131,'2016 UPA'!$B$5:O390,7, FALSE)),0,VLOOKUP(B131,'2016 UPA'!$B$5:O390,7, FALSE))</f>
        <v>0</v>
      </c>
      <c r="G131" s="221">
        <f>IF(ISERROR(VLOOKUP(B131,'2017 UPA'!$B$5:P402,8, FALSE)),0,VLOOKUP(B131,'2017 UPA'!$B$5:P402,8, FALSE))</f>
        <v>9952.36</v>
      </c>
      <c r="H131" s="221">
        <f>IF(ISERROR(VLOOKUP(B131,'2018 UPA'!$B$5:H404,7, FALSE)),0,VLOOKUP(B131,'2018 UPA'!$B$5:H404,7, FALSE))</f>
        <v>14723.58</v>
      </c>
      <c r="I131" s="221">
        <f>IF(ISERROR(VLOOKUP(B131,'2019 UPA'!$B$5:H308,7, FALSE)),0,VLOOKUP(B131,'2019 UPA'!$B$5:H308,7, FALSE))</f>
        <v>8862.67</v>
      </c>
    </row>
    <row r="132" spans="2:9" hidden="1" outlineLevel="1" x14ac:dyDescent="0.25">
      <c r="B132" s="405" t="s">
        <v>324</v>
      </c>
      <c r="C132" s="340" t="s">
        <v>325</v>
      </c>
      <c r="D132" s="579" t="s">
        <v>826</v>
      </c>
      <c r="E132" s="221"/>
      <c r="F132" s="222">
        <f>IF(ISERROR(VLOOKUP(B132,'2016 UPA'!$B$5:O391,7, FALSE)),0,VLOOKUP(B132,'2016 UPA'!$B$5:O391,7, FALSE))</f>
        <v>17429.5</v>
      </c>
      <c r="G132" s="221">
        <f>IF(ISERROR(VLOOKUP(B132,'2017 UPA'!$B$5:P403,8, FALSE)),0,VLOOKUP(B132,'2017 UPA'!$B$5:P403,8, FALSE))</f>
        <v>7086.67</v>
      </c>
      <c r="H132" s="221">
        <f>IF(ISERROR(VLOOKUP(B132,'2018 UPA'!$B$5:H405,7, FALSE)),0,VLOOKUP(B132,'2018 UPA'!$B$5:H405,7, FALSE))</f>
        <v>0</v>
      </c>
      <c r="I132" s="221">
        <f>IF(ISERROR(VLOOKUP(B132,'2019 UPA'!$B$5:H309,7, FALSE)),0,VLOOKUP(B132,'2019 UPA'!$B$5:H309,7, FALSE))</f>
        <v>0</v>
      </c>
    </row>
    <row r="133" spans="2:9" s="223" customFormat="1" hidden="1" outlineLevel="1" x14ac:dyDescent="0.25">
      <c r="B133" s="405" t="s">
        <v>919</v>
      </c>
      <c r="C133" s="340" t="s">
        <v>920</v>
      </c>
      <c r="D133" s="579" t="s">
        <v>826</v>
      </c>
      <c r="E133" s="631"/>
      <c r="F133" s="222">
        <f>IF(ISERROR(VLOOKUP(B133,'2016 UPA'!$B$5:O392,7, FALSE)),0,VLOOKUP(B133,'2016 UPA'!$B$5:O392,7, FALSE))</f>
        <v>0</v>
      </c>
      <c r="G133" s="221">
        <f>IF(ISERROR(VLOOKUP(B133,'2017 UPA'!$B$5:P404,8, FALSE)),0,VLOOKUP(B133,'2017 UPA'!$B$5:P404,8, FALSE))</f>
        <v>14499.45</v>
      </c>
      <c r="H133" s="221">
        <f>IF(ISERROR(VLOOKUP(B133,'2018 UPA'!$B$5:H406,7, FALSE)),0,VLOOKUP(B133,'2018 UPA'!$B$5:H406,7, FALSE))</f>
        <v>17513.8</v>
      </c>
      <c r="I133" s="221">
        <f>IF(ISERROR(VLOOKUP(B133,'2019 UPA'!$B$5:H310,7, FALSE)),0,VLOOKUP(B133,'2019 UPA'!$B$5:H310,7, FALSE))</f>
        <v>20404.400000000001</v>
      </c>
    </row>
    <row r="134" spans="2:9" hidden="1" outlineLevel="1" x14ac:dyDescent="0.25">
      <c r="B134" s="405" t="s">
        <v>98</v>
      </c>
      <c r="C134" s="340" t="s">
        <v>97</v>
      </c>
      <c r="D134" s="579" t="s">
        <v>796</v>
      </c>
      <c r="E134" s="221"/>
      <c r="F134" s="222">
        <f>IF(ISERROR(VLOOKUP(B134,'2016 UPA'!$B$5:O393,7, FALSE)),0,VLOOKUP(B134,'2016 UPA'!$B$5:O393,7, FALSE))</f>
        <v>9.91</v>
      </c>
      <c r="G134" s="221">
        <f>IF(ISERROR(VLOOKUP(B134,'2017 UPA'!$B$5:P405,8, FALSE)),0,VLOOKUP(B134,'2017 UPA'!$B$5:P405,8, FALSE))</f>
        <v>11.07</v>
      </c>
      <c r="H134" s="221">
        <f>IF(ISERROR(VLOOKUP(B134,'2018 UPA'!$B$5:H407,7, FALSE)),0,VLOOKUP(B134,'2018 UPA'!$B$5:H407,7, FALSE))</f>
        <v>10.76</v>
      </c>
      <c r="I134" s="221">
        <f>IF(ISERROR(VLOOKUP(B134,'2019 UPA'!$B$5:H311,7, FALSE)),0,VLOOKUP(B134,'2019 UPA'!$B$5:H311,7, FALSE))</f>
        <v>12.65</v>
      </c>
    </row>
    <row r="135" spans="2:9" collapsed="1" x14ac:dyDescent="0.25">
      <c r="B135" s="582" t="s">
        <v>83</v>
      </c>
      <c r="C135" s="583" t="s">
        <v>82</v>
      </c>
      <c r="D135" s="584" t="s">
        <v>796</v>
      </c>
      <c r="E135" s="221"/>
      <c r="F135" s="632">
        <f>IF(ISERROR(VLOOKUP(B135,'2016 UPA'!$B$5:O394,7, FALSE)),0,VLOOKUP(B135,'2016 UPA'!$B$5:O394,7, FALSE))</f>
        <v>5.18</v>
      </c>
      <c r="G135" s="631">
        <f>IF(ISERROR(VLOOKUP(B135,'2017 UPA'!$B$5:P406,8, FALSE)),0,VLOOKUP(B135,'2017 UPA'!$B$5:P406,8, FALSE))</f>
        <v>5.48</v>
      </c>
      <c r="H135" s="631">
        <f>IF(ISERROR(VLOOKUP(B135,'2018 UPA'!$B$5:H408,7, FALSE)),0,VLOOKUP(B135,'2018 UPA'!$B$5:H408,7, FALSE))</f>
        <v>6.28</v>
      </c>
      <c r="I135" s="631">
        <f>IF(ISERROR(VLOOKUP(B135,'2019 UPA'!$B$5:H312,7, FALSE)),0,VLOOKUP(B135,'2019 UPA'!$B$5:H312,7, FALSE))</f>
        <v>10.210000000000001</v>
      </c>
    </row>
    <row r="136" spans="2:9" x14ac:dyDescent="0.25">
      <c r="B136" s="405" t="s">
        <v>328</v>
      </c>
      <c r="C136" s="340" t="s">
        <v>329</v>
      </c>
      <c r="D136" s="579" t="s">
        <v>796</v>
      </c>
      <c r="E136" s="221"/>
      <c r="F136" s="222">
        <f>IF(ISERROR(VLOOKUP(B136,'2016 UPA'!$B$5:O395,7, FALSE)),0,VLOOKUP(B136,'2016 UPA'!$B$5:O395,7, FALSE))</f>
        <v>3.3</v>
      </c>
      <c r="G136" s="221">
        <f>IF(ISERROR(VLOOKUP(B136,'2017 UPA'!$B$5:P407,8, FALSE)),0,VLOOKUP(B136,'2017 UPA'!$B$5:P407,8, FALSE))</f>
        <v>3.93</v>
      </c>
      <c r="H136" s="221">
        <f>IF(ISERROR(VLOOKUP(B136,'2018 UPA'!$B$5:H409,7, FALSE)),0,VLOOKUP(B136,'2018 UPA'!$B$5:H409,7, FALSE))</f>
        <v>5.61</v>
      </c>
      <c r="I136" s="221">
        <f>IF(ISERROR(VLOOKUP(B136,'2019 UPA'!$B$5:H313,7, FALSE)),0,VLOOKUP(B136,'2019 UPA'!$B$5:H313,7, FALSE))</f>
        <v>4.38</v>
      </c>
    </row>
    <row r="137" spans="2:9" x14ac:dyDescent="0.25">
      <c r="B137" s="582" t="s">
        <v>330</v>
      </c>
      <c r="C137" s="583" t="s">
        <v>331</v>
      </c>
      <c r="D137" s="584" t="s">
        <v>796</v>
      </c>
      <c r="E137" s="221"/>
      <c r="F137" s="632">
        <f>IF(ISERROR(VLOOKUP(B137,'2016 UPA'!$B$5:O396,7, FALSE)),0,VLOOKUP(B137,'2016 UPA'!$B$5:O396,7, FALSE))</f>
        <v>5.85</v>
      </c>
      <c r="G137" s="631">
        <f>IF(ISERROR(VLOOKUP(B137,'2017 UPA'!$B$5:P408,8, FALSE)),0,VLOOKUP(B137,'2017 UPA'!$B$5:P408,8, FALSE))</f>
        <v>6.31</v>
      </c>
      <c r="H137" s="631">
        <f>IF(ISERROR(VLOOKUP(B137,'2018 UPA'!$B$5:H410,7, FALSE)),0,VLOOKUP(B137,'2018 UPA'!$B$5:H410,7, FALSE))</f>
        <v>6.25</v>
      </c>
      <c r="I137" s="631">
        <f>IF(ISERROR(VLOOKUP(B137,'2019 UPA'!$B$5:H314,7, FALSE)),0,VLOOKUP(B137,'2019 UPA'!$B$5:H314,7, FALSE))</f>
        <v>9.4700000000000006</v>
      </c>
    </row>
    <row r="138" spans="2:9" s="223" customFormat="1" x14ac:dyDescent="0.25">
      <c r="B138" s="405" t="s">
        <v>84</v>
      </c>
      <c r="C138" s="340" t="s">
        <v>921</v>
      </c>
      <c r="D138" s="579" t="s">
        <v>796</v>
      </c>
      <c r="E138" s="221"/>
      <c r="F138" s="222">
        <f>IF(ISERROR(VLOOKUP(B138,'2016 UPA'!$B$5:O397,7, FALSE)),0,VLOOKUP(B138,'2016 UPA'!$B$5:O397,7, FALSE))</f>
        <v>12.77</v>
      </c>
      <c r="G138" s="221">
        <f>IF(ISERROR(VLOOKUP(B138,'2017 UPA'!$B$5:P409,8, FALSE)),0,VLOOKUP(B138,'2017 UPA'!$B$5:P409,8, FALSE))</f>
        <v>11.1</v>
      </c>
      <c r="H138" s="221">
        <f>IF(ISERROR(VLOOKUP(B138,'2018 UPA'!$B$5:H411,7, FALSE)),0,VLOOKUP(B138,'2018 UPA'!$B$5:H411,7, FALSE))</f>
        <v>19.62</v>
      </c>
      <c r="I138" s="221">
        <f>IF(ISERROR(VLOOKUP(B138,'2019 UPA'!$B$5:H315,7, FALSE)),0,VLOOKUP(B138,'2019 UPA'!$B$5:H315,7, FALSE))</f>
        <v>28.63</v>
      </c>
    </row>
    <row r="139" spans="2:9" ht="24.75" hidden="1" outlineLevel="1" x14ac:dyDescent="0.25">
      <c r="B139" s="405" t="s">
        <v>333</v>
      </c>
      <c r="C139" s="340" t="s">
        <v>334</v>
      </c>
      <c r="D139" s="579" t="s">
        <v>922</v>
      </c>
      <c r="E139" s="221"/>
      <c r="F139" s="222">
        <f>IF(ISERROR(VLOOKUP(B139,'2016 UPA'!$B$5:O398,7, FALSE)),0,VLOOKUP(B139,'2016 UPA'!$B$5:O398,7, FALSE))</f>
        <v>1.59</v>
      </c>
      <c r="G139" s="221">
        <f>IF(ISERROR(VLOOKUP(B139,'2017 UPA'!$B$5:P410,8, FALSE)),0,VLOOKUP(B139,'2017 UPA'!$B$5:P410,8, FALSE))</f>
        <v>0.48</v>
      </c>
      <c r="H139" s="221">
        <f>IF(ISERROR(VLOOKUP(B139,'2018 UPA'!$B$5:H412,7, FALSE)),0,VLOOKUP(B139,'2018 UPA'!$B$5:H412,7, FALSE))</f>
        <v>1.6</v>
      </c>
      <c r="I139" s="221">
        <f>IF(ISERROR(VLOOKUP(B139,'2019 UPA'!$B$5:H316,7, FALSE)),0,VLOOKUP(B139,'2019 UPA'!$B$5:H316,7, FALSE))</f>
        <v>0</v>
      </c>
    </row>
    <row r="140" spans="2:9" s="223" customFormat="1" hidden="1" outlineLevel="1" x14ac:dyDescent="0.25">
      <c r="B140" s="405" t="s">
        <v>112</v>
      </c>
      <c r="C140" s="340" t="s">
        <v>111</v>
      </c>
      <c r="D140" s="579" t="s">
        <v>796</v>
      </c>
      <c r="E140" s="221"/>
      <c r="F140" s="222">
        <f>IF(ISERROR(VLOOKUP(B140,'2016 UPA'!$B$5:O399,7, FALSE)),0,VLOOKUP(B140,'2016 UPA'!$B$5:O399,7, FALSE))</f>
        <v>10.029999999999999</v>
      </c>
      <c r="G140" s="221">
        <f>IF(ISERROR(VLOOKUP(B140,'2017 UPA'!$B$5:P411,8, FALSE)),0,VLOOKUP(B140,'2017 UPA'!$B$5:P411,8, FALSE))</f>
        <v>9.1199999999999992</v>
      </c>
      <c r="H140" s="221">
        <f>IF(ISERROR(VLOOKUP(B140,'2018 UPA'!$B$5:H413,7, FALSE)),0,VLOOKUP(B140,'2018 UPA'!$B$5:H413,7, FALSE))</f>
        <v>9.25</v>
      </c>
      <c r="I140" s="221">
        <f>IF(ISERROR(VLOOKUP(B140,'2019 UPA'!$B$5:H317,7, FALSE)),0,VLOOKUP(B140,'2019 UPA'!$B$5:H317,7, FALSE))</f>
        <v>11.96</v>
      </c>
    </row>
    <row r="141" spans="2:9" ht="24.75" hidden="1" outlineLevel="1" x14ac:dyDescent="0.25">
      <c r="B141" s="405" t="s">
        <v>335</v>
      </c>
      <c r="C141" s="340" t="s">
        <v>336</v>
      </c>
      <c r="D141" s="579" t="s">
        <v>922</v>
      </c>
      <c r="E141" s="221"/>
      <c r="F141" s="222">
        <f>IF(ISERROR(VLOOKUP(B141,'2016 UPA'!$B$5:O400,7, FALSE)),0,VLOOKUP(B141,'2016 UPA'!$B$5:O400,7, FALSE))</f>
        <v>0.43</v>
      </c>
      <c r="G141" s="221">
        <f>IF(ISERROR(VLOOKUP(B141,'2017 UPA'!$B$5:P412,8, FALSE)),0,VLOOKUP(B141,'2017 UPA'!$B$5:P412,8, FALSE))</f>
        <v>1.92</v>
      </c>
      <c r="H141" s="221">
        <f>IF(ISERROR(VLOOKUP(B141,'2018 UPA'!$B$5:H414,7, FALSE)),0,VLOOKUP(B141,'2018 UPA'!$B$5:H414,7, FALSE))</f>
        <v>1.42</v>
      </c>
      <c r="I141" s="221">
        <f>IF(ISERROR(VLOOKUP(B141,'2019 UPA'!$B$5:H318,7, FALSE)),0,VLOOKUP(B141,'2019 UPA'!$B$5:H318,7, FALSE))</f>
        <v>2.92</v>
      </c>
    </row>
    <row r="142" spans="2:9" hidden="1" outlineLevel="1" x14ac:dyDescent="0.25">
      <c r="B142" s="405" t="s">
        <v>17</v>
      </c>
      <c r="C142" s="340" t="s">
        <v>16</v>
      </c>
      <c r="D142" s="579" t="s">
        <v>850</v>
      </c>
      <c r="E142" s="221"/>
      <c r="F142" s="222">
        <f>IF(ISERROR(VLOOKUP(B142,'2016 UPA'!$B$5:O401,7, FALSE)),0,VLOOKUP(B142,'2016 UPA'!$B$5:O401,7, FALSE))</f>
        <v>30238.81</v>
      </c>
      <c r="G142" s="221">
        <f>IF(ISERROR(VLOOKUP(B142,'2017 UPA'!$B$5:P413,8, FALSE)),0,VLOOKUP(B142,'2017 UPA'!$B$5:P413,8, FALSE))</f>
        <v>36940.370000000003</v>
      </c>
      <c r="H142" s="221">
        <f>IF(ISERROR(VLOOKUP(B142,'2018 UPA'!$B$5:H415,7, FALSE)),0,VLOOKUP(B142,'2018 UPA'!$B$5:H415,7, FALSE))</f>
        <v>65100.95</v>
      </c>
      <c r="I142" s="221">
        <f>IF(ISERROR(VLOOKUP(B142,'2019 UPA'!$B$5:H319,7, FALSE)),0,VLOOKUP(B142,'2019 UPA'!$B$5:H319,7, FALSE))</f>
        <v>85977.71</v>
      </c>
    </row>
    <row r="143" spans="2:9" hidden="1" outlineLevel="1" x14ac:dyDescent="0.25">
      <c r="B143" s="405" t="s">
        <v>86</v>
      </c>
      <c r="C143" s="340" t="s">
        <v>85</v>
      </c>
      <c r="D143" s="579" t="s">
        <v>797</v>
      </c>
      <c r="E143" s="221"/>
      <c r="F143" s="222">
        <f>IF(ISERROR(VLOOKUP(B143,'2016 UPA'!$B$5:O402,7, FALSE)),0,VLOOKUP(B143,'2016 UPA'!$B$5:O402,7, FALSE))</f>
        <v>0.75</v>
      </c>
      <c r="G143" s="221">
        <f>IF(ISERROR(VLOOKUP(B143,'2017 UPA'!$B$5:P414,8, FALSE)),0,VLOOKUP(B143,'2017 UPA'!$B$5:P414,8, FALSE))</f>
        <v>0.72</v>
      </c>
      <c r="H143" s="221">
        <f>IF(ISERROR(VLOOKUP(B143,'2018 UPA'!$B$5:H416,7, FALSE)),0,VLOOKUP(B143,'2018 UPA'!$B$5:H416,7, FALSE))</f>
        <v>0.78</v>
      </c>
      <c r="I143" s="221">
        <f>IF(ISERROR(VLOOKUP(B143,'2019 UPA'!$B$5:H320,7, FALSE)),0,VLOOKUP(B143,'2019 UPA'!$B$5:H320,7, FALSE))</f>
        <v>1.06</v>
      </c>
    </row>
    <row r="144" spans="2:9" hidden="1" outlineLevel="1" x14ac:dyDescent="0.25">
      <c r="B144" s="405" t="s">
        <v>847</v>
      </c>
      <c r="C144" s="340" t="s">
        <v>848</v>
      </c>
      <c r="D144" s="579" t="s">
        <v>797</v>
      </c>
      <c r="E144" s="221"/>
      <c r="F144" s="222">
        <f>IF(ISERROR(VLOOKUP(B144,'2016 UPA'!$B$5:O403,7, FALSE)),0,VLOOKUP(B144,'2016 UPA'!$B$5:O403,7, FALSE))</f>
        <v>0</v>
      </c>
      <c r="G144" s="221">
        <f>IF(ISERROR(VLOOKUP(B144,'2017 UPA'!$B$5:P415,8, FALSE)),0,VLOOKUP(B144,'2017 UPA'!$B$5:P415,8, FALSE))</f>
        <v>0.41</v>
      </c>
      <c r="H144" s="221">
        <f>IF(ISERROR(VLOOKUP(B144,'2018 UPA'!$B$5:H417,7, FALSE)),0,VLOOKUP(B144,'2018 UPA'!$B$5:H417,7, FALSE))</f>
        <v>0.91</v>
      </c>
      <c r="I144" s="221">
        <f>IF(ISERROR(VLOOKUP(B144,'2019 UPA'!$B$5:H321,7, FALSE)),0,VLOOKUP(B144,'2019 UPA'!$B$5:H321,7, FALSE))</f>
        <v>1.1100000000000001</v>
      </c>
    </row>
    <row r="145" spans="2:9" hidden="1" outlineLevel="1" x14ac:dyDescent="0.25">
      <c r="B145" s="405" t="s">
        <v>113</v>
      </c>
      <c r="C145" s="340" t="s">
        <v>849</v>
      </c>
      <c r="D145" s="579" t="s">
        <v>797</v>
      </c>
      <c r="E145" s="221"/>
      <c r="F145" s="222">
        <f>IF(ISERROR(VLOOKUP(B145,'2016 UPA'!$B$5:O404,7, FALSE)),0,VLOOKUP(B145,'2016 UPA'!$B$5:O404,7, FALSE))</f>
        <v>12.17</v>
      </c>
      <c r="G145" s="221">
        <f>IF(ISERROR(VLOOKUP(B145,'2017 UPA'!$B$5:P416,8, FALSE)),0,VLOOKUP(B145,'2017 UPA'!$B$5:P416,8, FALSE))</f>
        <v>14.29</v>
      </c>
      <c r="H145" s="221">
        <f>IF(ISERROR(VLOOKUP(B145,'2018 UPA'!$B$5:H418,7, FALSE)),0,VLOOKUP(B145,'2018 UPA'!$B$5:H418,7, FALSE))</f>
        <v>5.64</v>
      </c>
      <c r="I145" s="221">
        <f>IF(ISERROR(VLOOKUP(B145,'2019 UPA'!$B$5:H322,7, FALSE)),0,VLOOKUP(B145,'2019 UPA'!$B$5:H322,7, FALSE))</f>
        <v>20.02</v>
      </c>
    </row>
    <row r="146" spans="2:9" hidden="1" outlineLevel="1" x14ac:dyDescent="0.25">
      <c r="B146" s="405" t="s">
        <v>338</v>
      </c>
      <c r="C146" s="340" t="s">
        <v>339</v>
      </c>
      <c r="D146" s="579" t="s">
        <v>850</v>
      </c>
      <c r="E146" s="221"/>
      <c r="F146" s="222">
        <f>IF(ISERROR(VLOOKUP(B146,'2016 UPA'!$B$5:O405,7, FALSE)),0,VLOOKUP(B146,'2016 UPA'!$B$5:O405,7, FALSE))</f>
        <v>2915.68</v>
      </c>
      <c r="G146" s="221">
        <f>IF(ISERROR(VLOOKUP(B146,'2017 UPA'!$B$5:P417,8, FALSE)),0,VLOOKUP(B146,'2017 UPA'!$B$5:P417,8, FALSE))</f>
        <v>2506.5500000000002</v>
      </c>
      <c r="H146" s="221">
        <f>IF(ISERROR(VLOOKUP(B146,'2018 UPA'!$B$5:H419,7, FALSE)),0,VLOOKUP(B146,'2018 UPA'!$B$5:H419,7, FALSE))</f>
        <v>4427.32</v>
      </c>
      <c r="I146" s="221">
        <f>IF(ISERROR(VLOOKUP(B146,'2019 UPA'!$B$5:H323,7, FALSE)),0,VLOOKUP(B146,'2019 UPA'!$B$5:H323,7, FALSE))</f>
        <v>7107.36</v>
      </c>
    </row>
    <row r="147" spans="2:9" hidden="1" outlineLevel="1" x14ac:dyDescent="0.25">
      <c r="B147" s="405" t="s">
        <v>340</v>
      </c>
      <c r="C147" s="340" t="s">
        <v>341</v>
      </c>
      <c r="D147" s="579" t="s">
        <v>850</v>
      </c>
      <c r="E147" s="221"/>
      <c r="F147" s="222">
        <f>IF(ISERROR(VLOOKUP(B147,'2016 UPA'!$B$5:O406,7, FALSE)),0,VLOOKUP(B147,'2016 UPA'!$B$5:O406,7, FALSE))</f>
        <v>0</v>
      </c>
      <c r="G147" s="221">
        <f>IF(ISERROR(VLOOKUP(B147,'2017 UPA'!$B$5:P418,8, FALSE)),0,VLOOKUP(B147,'2017 UPA'!$B$5:P418,8, FALSE))</f>
        <v>3231.67</v>
      </c>
      <c r="H147" s="221">
        <f>IF(ISERROR(VLOOKUP(B147,'2018 UPA'!$B$5:H420,7, FALSE)),0,VLOOKUP(B147,'2018 UPA'!$B$5:H420,7, FALSE))</f>
        <v>0</v>
      </c>
      <c r="I147" s="221">
        <f>IF(ISERROR(VLOOKUP(B147,'2019 UPA'!$B$5:H324,7, FALSE)),0,VLOOKUP(B147,'2019 UPA'!$B$5:H324,7, FALSE))</f>
        <v>0</v>
      </c>
    </row>
    <row r="148" spans="2:9" hidden="1" outlineLevel="1" x14ac:dyDescent="0.25">
      <c r="B148" s="405" t="s">
        <v>342</v>
      </c>
      <c r="C148" s="340" t="s">
        <v>343</v>
      </c>
      <c r="D148" s="579" t="s">
        <v>850</v>
      </c>
      <c r="E148" s="221"/>
      <c r="F148" s="222">
        <f>IF(ISERROR(VLOOKUP(B148,'2016 UPA'!$B$5:O407,7, FALSE)),0,VLOOKUP(B148,'2016 UPA'!$B$5:O407,7, FALSE))</f>
        <v>87928.5</v>
      </c>
      <c r="G148" s="221">
        <f>IF(ISERROR(VLOOKUP(B148,'2017 UPA'!$B$5:P419,8, FALSE)),0,VLOOKUP(B148,'2017 UPA'!$B$5:P419,8, FALSE))</f>
        <v>9922.73</v>
      </c>
      <c r="H148" s="221">
        <f>IF(ISERROR(VLOOKUP(B148,'2018 UPA'!$B$5:H421,7, FALSE)),0,VLOOKUP(B148,'2018 UPA'!$B$5:H421,7, FALSE))</f>
        <v>22860.11</v>
      </c>
      <c r="I148" s="221">
        <f>IF(ISERROR(VLOOKUP(B148,'2019 UPA'!$B$5:H325,7, FALSE)),0,VLOOKUP(B148,'2019 UPA'!$B$5:H325,7, FALSE))</f>
        <v>0</v>
      </c>
    </row>
    <row r="149" spans="2:9" hidden="1" outlineLevel="1" x14ac:dyDescent="0.25">
      <c r="B149" s="405" t="s">
        <v>344</v>
      </c>
      <c r="C149" s="340" t="s">
        <v>345</v>
      </c>
      <c r="D149" s="579" t="s">
        <v>850</v>
      </c>
      <c r="E149" s="221"/>
      <c r="F149" s="222">
        <f>IF(ISERROR(VLOOKUP(B149,'2016 UPA'!$B$5:O408,7, FALSE)),0,VLOOKUP(B149,'2016 UPA'!$B$5:O408,7, FALSE))</f>
        <v>33266.6</v>
      </c>
      <c r="G149" s="221">
        <f>IF(ISERROR(VLOOKUP(B149,'2017 UPA'!$B$5:P420,8, FALSE)),0,VLOOKUP(B149,'2017 UPA'!$B$5:P420,8, FALSE))</f>
        <v>10624.15</v>
      </c>
      <c r="H149" s="221">
        <f>IF(ISERROR(VLOOKUP(B149,'2018 UPA'!$B$5:H422,7, FALSE)),0,VLOOKUP(B149,'2018 UPA'!$B$5:H422,7, FALSE))</f>
        <v>24952.71</v>
      </c>
      <c r="I149" s="221">
        <f>IF(ISERROR(VLOOKUP(B149,'2019 UPA'!$B$5:H326,7, FALSE)),0,VLOOKUP(B149,'2019 UPA'!$B$5:H326,7, FALSE))</f>
        <v>0</v>
      </c>
    </row>
    <row r="150" spans="2:9" hidden="1" outlineLevel="1" x14ac:dyDescent="0.25">
      <c r="B150" s="405" t="s">
        <v>346</v>
      </c>
      <c r="C150" s="340" t="s">
        <v>347</v>
      </c>
      <c r="D150" s="579" t="s">
        <v>850</v>
      </c>
      <c r="E150" s="221"/>
      <c r="F150" s="222">
        <f>IF(ISERROR(VLOOKUP(B150,'2016 UPA'!$B$5:O409,7, FALSE)),0,VLOOKUP(B150,'2016 UPA'!$B$5:O409,7, FALSE))</f>
        <v>9532.2900000000009</v>
      </c>
      <c r="G150" s="221">
        <f>IF(ISERROR(VLOOKUP(B150,'2017 UPA'!$B$5:P421,8, FALSE)),0,VLOOKUP(B150,'2017 UPA'!$B$5:P421,8, FALSE))</f>
        <v>6932.09</v>
      </c>
      <c r="H150" s="221">
        <f>IF(ISERROR(VLOOKUP(B150,'2018 UPA'!$B$5:H423,7, FALSE)),0,VLOOKUP(B150,'2018 UPA'!$B$5:H423,7, FALSE))</f>
        <v>11893.38</v>
      </c>
      <c r="I150" s="221">
        <f>IF(ISERROR(VLOOKUP(B150,'2019 UPA'!$B$5:H327,7, FALSE)),0,VLOOKUP(B150,'2019 UPA'!$B$5:H327,7, FALSE))</f>
        <v>23361</v>
      </c>
    </row>
    <row r="151" spans="2:9" hidden="1" outlineLevel="1" x14ac:dyDescent="0.25">
      <c r="B151" s="405" t="s">
        <v>781</v>
      </c>
      <c r="C151" s="340" t="s">
        <v>782</v>
      </c>
      <c r="D151" s="579" t="s">
        <v>850</v>
      </c>
      <c r="E151" s="221"/>
      <c r="F151" s="222">
        <f>IF(ISERROR(VLOOKUP(B151,'2016 UPA'!$B$5:O410,7, FALSE)),0,VLOOKUP(B151,'2016 UPA'!$B$5:O410,7, FALSE))</f>
        <v>0</v>
      </c>
      <c r="G151" s="221">
        <f>IF(ISERROR(VLOOKUP(B151,'2017 UPA'!$B$5:P422,8, FALSE)),0,VLOOKUP(B151,'2017 UPA'!$B$5:P422,8, FALSE))</f>
        <v>10333.33</v>
      </c>
      <c r="H151" s="221">
        <f>IF(ISERROR(VLOOKUP(B151,'2018 UPA'!$B$5:H424,7, FALSE)),0,VLOOKUP(B151,'2018 UPA'!$B$5:H424,7, FALSE))</f>
        <v>0</v>
      </c>
      <c r="I151" s="221">
        <f>IF(ISERROR(VLOOKUP(B151,'2019 UPA'!$B$5:H328,7, FALSE)),0,VLOOKUP(B151,'2019 UPA'!$B$5:H328,7, FALSE))</f>
        <v>0</v>
      </c>
    </row>
    <row r="152" spans="2:9" hidden="1" outlineLevel="1" x14ac:dyDescent="0.25">
      <c r="B152" s="405" t="s">
        <v>348</v>
      </c>
      <c r="C152" s="340" t="s">
        <v>349</v>
      </c>
      <c r="D152" s="579" t="s">
        <v>850</v>
      </c>
      <c r="E152" s="221"/>
      <c r="F152" s="222">
        <f>IF(ISERROR(VLOOKUP(B152,'2016 UPA'!$B$5:O411,7, FALSE)),0,VLOOKUP(B152,'2016 UPA'!$B$5:O411,7, FALSE))</f>
        <v>14599.06</v>
      </c>
      <c r="G152" s="221">
        <f>IF(ISERROR(VLOOKUP(B152,'2017 UPA'!$B$5:P423,8, FALSE)),0,VLOOKUP(B152,'2017 UPA'!$B$5:P423,8, FALSE))</f>
        <v>11052.53</v>
      </c>
      <c r="H152" s="221">
        <f>IF(ISERROR(VLOOKUP(B152,'2018 UPA'!$B$5:H425,7, FALSE)),0,VLOOKUP(B152,'2018 UPA'!$B$5:H425,7, FALSE))</f>
        <v>0</v>
      </c>
      <c r="I152" s="221">
        <f>IF(ISERROR(VLOOKUP(B152,'2019 UPA'!$B$5:H329,7, FALSE)),0,VLOOKUP(B152,'2019 UPA'!$B$5:H329,7, FALSE))</f>
        <v>0</v>
      </c>
    </row>
    <row r="153" spans="2:9" hidden="1" outlineLevel="1" x14ac:dyDescent="0.25">
      <c r="B153" s="405" t="s">
        <v>357</v>
      </c>
      <c r="C153" s="340" t="s">
        <v>356</v>
      </c>
      <c r="D153" s="579" t="s">
        <v>801</v>
      </c>
      <c r="E153" s="221"/>
      <c r="F153" s="222">
        <f>IF(ISERROR(VLOOKUP(B153,'2016 UPA'!$B$5:O412,7, FALSE)),0,VLOOKUP(B153,'2016 UPA'!$B$5:O412,7, FALSE))</f>
        <v>4.92</v>
      </c>
      <c r="G153" s="221">
        <f>IF(ISERROR(VLOOKUP(B153,'2017 UPA'!$B$5:P424,8, FALSE)),0,VLOOKUP(B153,'2017 UPA'!$B$5:P424,8, FALSE))</f>
        <v>5.73</v>
      </c>
      <c r="H153" s="221">
        <f>IF(ISERROR(VLOOKUP(B153,'2018 UPA'!$B$5:H426,7, FALSE)),0,VLOOKUP(B153,'2018 UPA'!$B$5:H426,7, FALSE))</f>
        <v>6.9</v>
      </c>
      <c r="I153" s="221">
        <f>IF(ISERROR(VLOOKUP(B153,'2019 UPA'!$B$5:H330,7, FALSE)),0,VLOOKUP(B153,'2019 UPA'!$B$5:H330,7, FALSE))</f>
        <v>7.53</v>
      </c>
    </row>
    <row r="154" spans="2:9" hidden="1" outlineLevel="1" x14ac:dyDescent="0.25">
      <c r="B154" s="405" t="s">
        <v>358</v>
      </c>
      <c r="C154" s="340" t="s">
        <v>851</v>
      </c>
      <c r="D154" s="579" t="s">
        <v>801</v>
      </c>
      <c r="E154" s="221"/>
      <c r="F154" s="222">
        <f>IF(ISERROR(VLOOKUP(B154,'2016 UPA'!$B$5:O413,7, FALSE)),0,VLOOKUP(B154,'2016 UPA'!$B$5:O413,7, FALSE))</f>
        <v>85.86</v>
      </c>
      <c r="G154" s="221">
        <f>IF(ISERROR(VLOOKUP(B154,'2017 UPA'!$B$5:P425,8, FALSE)),0,VLOOKUP(B154,'2017 UPA'!$B$5:P425,8, FALSE))</f>
        <v>116.67</v>
      </c>
      <c r="H154" s="221">
        <f>IF(ISERROR(VLOOKUP(B154,'2018 UPA'!$B$5:H427,7, FALSE)),0,VLOOKUP(B154,'2018 UPA'!$B$5:H427,7, FALSE))</f>
        <v>74.489999999999995</v>
      </c>
      <c r="I154" s="221">
        <f>IF(ISERROR(VLOOKUP(B154,'2019 UPA'!$B$5:H331,7, FALSE)),0,VLOOKUP(B154,'2019 UPA'!$B$5:H331,7, FALSE))</f>
        <v>0</v>
      </c>
    </row>
    <row r="155" spans="2:9" hidden="1" outlineLevel="1" x14ac:dyDescent="0.25">
      <c r="B155" s="405" t="s">
        <v>852</v>
      </c>
      <c r="C155" s="340" t="s">
        <v>853</v>
      </c>
      <c r="D155" s="579" t="s">
        <v>801</v>
      </c>
      <c r="E155" s="221"/>
      <c r="F155" s="222">
        <f>IF(ISERROR(VLOOKUP(B155,'2016 UPA'!$B$5:O414,7, FALSE)),0,VLOOKUP(B155,'2016 UPA'!$B$5:O414,7, FALSE))</f>
        <v>0</v>
      </c>
      <c r="G155" s="221">
        <f>IF(ISERROR(VLOOKUP(B155,'2017 UPA'!$B$5:P426,8, FALSE)),0,VLOOKUP(B155,'2017 UPA'!$B$5:P426,8, FALSE))</f>
        <v>52.47</v>
      </c>
      <c r="H155" s="221">
        <f>IF(ISERROR(VLOOKUP(B155,'2018 UPA'!$B$5:H428,7, FALSE)),0,VLOOKUP(B155,'2018 UPA'!$B$5:H428,7, FALSE))</f>
        <v>63.67</v>
      </c>
      <c r="I155" s="221">
        <f>IF(ISERROR(VLOOKUP(B155,'2019 UPA'!$B$5:H332,7, FALSE)),0,VLOOKUP(B155,'2019 UPA'!$B$5:H332,7, FALSE))</f>
        <v>55.06</v>
      </c>
    </row>
    <row r="156" spans="2:9" hidden="1" outlineLevel="1" x14ac:dyDescent="0.25">
      <c r="B156" s="405" t="s">
        <v>790</v>
      </c>
      <c r="C156" s="340" t="s">
        <v>791</v>
      </c>
      <c r="D156" s="579" t="s">
        <v>850</v>
      </c>
      <c r="E156" s="221"/>
      <c r="F156" s="222">
        <f>IF(ISERROR(VLOOKUP(B156,'2016 UPA'!$B$5:O415,7, FALSE)),0,VLOOKUP(B156,'2016 UPA'!$B$5:O415,7, FALSE))</f>
        <v>0</v>
      </c>
      <c r="G156" s="221">
        <f>IF(ISERROR(VLOOKUP(B156,'2017 UPA'!$B$5:P427,8, FALSE)),0,VLOOKUP(B156,'2017 UPA'!$B$5:P427,8, FALSE))</f>
        <v>3147.79</v>
      </c>
      <c r="H156" s="221">
        <f>IF(ISERROR(VLOOKUP(B156,'2018 UPA'!$B$5:H429,7, FALSE)),0,VLOOKUP(B156,'2018 UPA'!$B$5:H429,7, FALSE))</f>
        <v>0</v>
      </c>
      <c r="I156" s="221">
        <f>IF(ISERROR(VLOOKUP(B156,'2019 UPA'!$B$5:H333,7, FALSE)),0,VLOOKUP(B156,'2019 UPA'!$B$5:H333,7, FALSE))</f>
        <v>0</v>
      </c>
    </row>
    <row r="157" spans="2:9" hidden="1" outlineLevel="1" x14ac:dyDescent="0.25">
      <c r="B157" s="405" t="s">
        <v>363</v>
      </c>
      <c r="C157" s="340" t="s">
        <v>854</v>
      </c>
      <c r="D157" s="579" t="s">
        <v>792</v>
      </c>
      <c r="E157" s="221"/>
      <c r="F157" s="222">
        <f>IF(ISERROR(VLOOKUP(B157,'2016 UPA'!$B$5:O416,7, FALSE)),0,VLOOKUP(B157,'2016 UPA'!$B$5:O416,7, FALSE))</f>
        <v>28.02</v>
      </c>
      <c r="G157" s="221">
        <f>IF(ISERROR(VLOOKUP(B157,'2017 UPA'!$B$5:P428,8, FALSE)),0,VLOOKUP(B157,'2017 UPA'!$B$5:P428,8, FALSE))</f>
        <v>20.2</v>
      </c>
      <c r="H157" s="221">
        <f>IF(ISERROR(VLOOKUP(B157,'2018 UPA'!$B$5:H430,7, FALSE)),0,VLOOKUP(B157,'2018 UPA'!$B$5:H430,7, FALSE))</f>
        <v>38.93</v>
      </c>
      <c r="I157" s="221">
        <f>IF(ISERROR(VLOOKUP(B157,'2019 UPA'!$B$5:H334,7, FALSE)),0,VLOOKUP(B157,'2019 UPA'!$B$5:H334,7, FALSE))</f>
        <v>38.83</v>
      </c>
    </row>
    <row r="158" spans="2:9" hidden="1" outlineLevel="1" x14ac:dyDescent="0.25">
      <c r="B158" s="405" t="s">
        <v>100</v>
      </c>
      <c r="C158" s="340" t="s">
        <v>854</v>
      </c>
      <c r="D158" s="579" t="s">
        <v>792</v>
      </c>
      <c r="E158" s="221"/>
      <c r="F158" s="222">
        <f>IF(ISERROR(VLOOKUP(B158,'2016 UPA'!$B$5:O417,7, FALSE)),0,VLOOKUP(B158,'2016 UPA'!$B$5:O417,7, FALSE))</f>
        <v>24.18</v>
      </c>
      <c r="G158" s="221">
        <f>IF(ISERROR(VLOOKUP(B158,'2017 UPA'!$B$5:P429,8, FALSE)),0,VLOOKUP(B158,'2017 UPA'!$B$5:P429,8, FALSE))</f>
        <v>25.34</v>
      </c>
      <c r="H158" s="221">
        <f>IF(ISERROR(VLOOKUP(B158,'2018 UPA'!$B$5:H431,7, FALSE)),0,VLOOKUP(B158,'2018 UPA'!$B$5:H431,7, FALSE))</f>
        <v>33.659999999999997</v>
      </c>
      <c r="I158" s="221">
        <f>IF(ISERROR(VLOOKUP(B158,'2019 UPA'!$B$5:H335,7, FALSE)),0,VLOOKUP(B158,'2019 UPA'!$B$5:H335,7, FALSE))</f>
        <v>32.92</v>
      </c>
    </row>
    <row r="159" spans="2:9" hidden="1" outlineLevel="1" x14ac:dyDescent="0.25">
      <c r="B159" s="405" t="s">
        <v>364</v>
      </c>
      <c r="C159" s="340" t="s">
        <v>923</v>
      </c>
      <c r="D159" s="579" t="s">
        <v>792</v>
      </c>
      <c r="E159" s="221"/>
      <c r="F159" s="222">
        <f>IF(ISERROR(VLOOKUP(B159,'2016 UPA'!$B$5:O418,7, FALSE)),0,VLOOKUP(B159,'2016 UPA'!$B$5:O418,7, FALSE))</f>
        <v>58.45</v>
      </c>
      <c r="G159" s="221">
        <f>IF(ISERROR(VLOOKUP(B159,'2017 UPA'!$B$5:P430,8, FALSE)),0,VLOOKUP(B159,'2017 UPA'!$B$5:P430,8, FALSE))</f>
        <v>47.4</v>
      </c>
      <c r="H159" s="221">
        <f>IF(ISERROR(VLOOKUP(B159,'2018 UPA'!$B$5:H432,7, FALSE)),0,VLOOKUP(B159,'2018 UPA'!$B$5:H432,7, FALSE))</f>
        <v>58.9</v>
      </c>
      <c r="I159" s="221">
        <f>IF(ISERROR(VLOOKUP(B159,'2019 UPA'!$B$5:H336,7, FALSE)),0,VLOOKUP(B159,'2019 UPA'!$B$5:H336,7, FALSE))</f>
        <v>0</v>
      </c>
    </row>
    <row r="160" spans="2:9" collapsed="1" x14ac:dyDescent="0.25">
      <c r="B160" s="405" t="s">
        <v>924</v>
      </c>
      <c r="C160" s="340" t="s">
        <v>101</v>
      </c>
      <c r="D160" s="579" t="s">
        <v>797</v>
      </c>
      <c r="E160" s="221"/>
      <c r="F160" s="222">
        <f>IF(ISERROR(VLOOKUP(B160,'2016 UPA'!$B$5:O419,7, FALSE)),0,VLOOKUP(B160,'2016 UPA'!$B$5:O419,7, FALSE))</f>
        <v>0</v>
      </c>
      <c r="G160" s="221">
        <f>IF(ISERROR(VLOOKUP(B160,'2017 UPA'!$B$5:P431,8, FALSE)),0,VLOOKUP(B160,'2017 UPA'!$B$5:P431,8, FALSE))</f>
        <v>1.82</v>
      </c>
      <c r="H160" s="221">
        <f>IF(ISERROR(VLOOKUP(B160,'2018 UPA'!$B$5:H433,7, FALSE)),0,VLOOKUP(B160,'2018 UPA'!$B$5:H433,7, FALSE))</f>
        <v>2.0699999999999998</v>
      </c>
      <c r="I160" s="221">
        <f>IF(ISERROR(VLOOKUP(B160,'2019 UPA'!$B$5:H337,7, FALSE)),0,VLOOKUP(B160,'2019 UPA'!$B$5:H337,7, FALSE))</f>
        <v>2.41</v>
      </c>
    </row>
    <row r="161" spans="2:9" x14ac:dyDescent="0.25">
      <c r="B161" s="405" t="s">
        <v>366</v>
      </c>
      <c r="C161" s="340" t="s">
        <v>101</v>
      </c>
      <c r="D161" s="579" t="s">
        <v>796</v>
      </c>
      <c r="E161" s="221"/>
      <c r="F161" s="222">
        <f>IF(ISERROR(VLOOKUP(B161,'2016 UPA'!$B$5:O420,7, FALSE)),0,VLOOKUP(B161,'2016 UPA'!$B$5:O420,7, FALSE))</f>
        <v>57.18</v>
      </c>
      <c r="G161" s="221">
        <f>IF(ISERROR(VLOOKUP(B161,'2017 UPA'!$B$5:P432,8, FALSE)),0,VLOOKUP(B161,'2017 UPA'!$B$5:P432,8, FALSE))</f>
        <v>34.520000000000003</v>
      </c>
      <c r="H161" s="221">
        <f>IF(ISERROR(VLOOKUP(B161,'2018 UPA'!$B$5:H434,7, FALSE)),0,VLOOKUP(B161,'2018 UPA'!$B$5:H434,7, FALSE))</f>
        <v>0</v>
      </c>
      <c r="I161" s="221">
        <f>IF(ISERROR(VLOOKUP(B161,'2019 UPA'!$B$5:H338,7, FALSE)),0,VLOOKUP(B161,'2019 UPA'!$B$5:H338,7, FALSE))</f>
        <v>0</v>
      </c>
    </row>
    <row r="162" spans="2:9" x14ac:dyDescent="0.25">
      <c r="B162" s="405" t="s">
        <v>102</v>
      </c>
      <c r="C162" s="340" t="s">
        <v>101</v>
      </c>
      <c r="D162" s="579" t="s">
        <v>797</v>
      </c>
      <c r="E162" s="221"/>
      <c r="F162" s="222">
        <f>IF(ISERROR(VLOOKUP(B162,'2016 UPA'!$B$5:O421,7, FALSE)),0,VLOOKUP(B162,'2016 UPA'!$B$5:O421,7, FALSE))</f>
        <v>2.48</v>
      </c>
      <c r="G162" s="221">
        <f>IF(ISERROR(VLOOKUP(B162,'2017 UPA'!$B$5:P433,8, FALSE)),0,VLOOKUP(B162,'2017 UPA'!$B$5:P433,8, FALSE))</f>
        <v>2.33</v>
      </c>
      <c r="H162" s="221">
        <f>IF(ISERROR(VLOOKUP(B162,'2018 UPA'!$B$5:H435,7, FALSE)),0,VLOOKUP(B162,'2018 UPA'!$B$5:H435,7, FALSE))</f>
        <v>2.39</v>
      </c>
      <c r="I162" s="221">
        <f>IF(ISERROR(VLOOKUP(B162,'2019 UPA'!$B$5:H339,7, FALSE)),0,VLOOKUP(B162,'2019 UPA'!$B$5:H339,7, FALSE))</f>
        <v>2.0499999999999998</v>
      </c>
    </row>
    <row r="163" spans="2:9" hidden="1" outlineLevel="1" x14ac:dyDescent="0.25">
      <c r="B163" s="405" t="s">
        <v>925</v>
      </c>
      <c r="C163" s="340" t="s">
        <v>926</v>
      </c>
      <c r="D163" s="579" t="s">
        <v>797</v>
      </c>
      <c r="E163" s="221"/>
      <c r="F163" s="222">
        <f>IF(ISERROR(VLOOKUP(B163,'2016 UPA'!$B$5:O422,7, FALSE)),0,VLOOKUP(B163,'2016 UPA'!$B$5:O422,7, FALSE))</f>
        <v>0</v>
      </c>
      <c r="G163" s="221">
        <f>IF(ISERROR(VLOOKUP(B163,'2017 UPA'!$B$5:P434,8, FALSE)),0,VLOOKUP(B163,'2017 UPA'!$B$5:P434,8, FALSE))</f>
        <v>0</v>
      </c>
      <c r="H163" s="221">
        <f>IF(ISERROR(VLOOKUP(B163,'2018 UPA'!$B$5:H436,7, FALSE)),0,VLOOKUP(B163,'2018 UPA'!$B$5:H436,7, FALSE))</f>
        <v>0</v>
      </c>
      <c r="I163" s="221">
        <f>IF(ISERROR(VLOOKUP(B163,'2019 UPA'!$B$5:H340,7, FALSE)),0,VLOOKUP(B163,'2019 UPA'!$B$5:H340,7, FALSE))</f>
        <v>0</v>
      </c>
    </row>
    <row r="164" spans="2:9" hidden="1" outlineLevel="1" x14ac:dyDescent="0.25">
      <c r="B164" s="405" t="s">
        <v>367</v>
      </c>
      <c r="C164" s="340" t="s">
        <v>368</v>
      </c>
      <c r="D164" s="579" t="s">
        <v>927</v>
      </c>
      <c r="E164" s="221"/>
      <c r="F164" s="222">
        <f>IF(ISERROR(VLOOKUP(B164,'2016 UPA'!$B$5:O423,7, FALSE)),0,VLOOKUP(B164,'2016 UPA'!$B$5:O423,7, FALSE))</f>
        <v>1.72</v>
      </c>
      <c r="G164" s="221">
        <f>IF(ISERROR(VLOOKUP(B164,'2017 UPA'!$B$5:P435,8, FALSE)),0,VLOOKUP(B164,'2017 UPA'!$B$5:P435,8, FALSE))</f>
        <v>2.17</v>
      </c>
      <c r="H164" s="221">
        <f>IF(ISERROR(VLOOKUP(B164,'2018 UPA'!$B$5:H437,7, FALSE)),0,VLOOKUP(B164,'2018 UPA'!$B$5:H437,7, FALSE))</f>
        <v>0</v>
      </c>
      <c r="I164" s="221">
        <f>IF(ISERROR(VLOOKUP(B164,'2019 UPA'!$B$5:H341,7, FALSE)),0,VLOOKUP(B164,'2019 UPA'!$B$5:H341,7, FALSE))</f>
        <v>0</v>
      </c>
    </row>
    <row r="165" spans="2:9" ht="13.5" hidden="1" customHeight="1" outlineLevel="1" x14ac:dyDescent="0.25">
      <c r="B165" s="405" t="s">
        <v>855</v>
      </c>
      <c r="C165" s="340" t="s">
        <v>856</v>
      </c>
      <c r="D165" s="579" t="s">
        <v>797</v>
      </c>
      <c r="E165" s="221"/>
      <c r="F165" s="222">
        <f>IF(ISERROR(VLOOKUP(B165,'2016 UPA'!$B$5:O424,7, FALSE)),0,VLOOKUP(B165,'2016 UPA'!$B$5:O424,7, FALSE))</f>
        <v>0</v>
      </c>
      <c r="G165" s="221">
        <f>IF(ISERROR(VLOOKUP(B165,'2017 UPA'!$B$5:P436,8, FALSE)),0,VLOOKUP(B165,'2017 UPA'!$B$5:P436,8, FALSE))</f>
        <v>4.1500000000000004</v>
      </c>
      <c r="H165" s="221">
        <f>IF(ISERROR(VLOOKUP(B165,'2018 UPA'!$B$5:H438,7, FALSE)),0,VLOOKUP(B165,'2018 UPA'!$B$5:H438,7, FALSE))</f>
        <v>2.14</v>
      </c>
      <c r="I165" s="221">
        <f>IF(ISERROR(VLOOKUP(B165,'2019 UPA'!$B$5:H342,7, FALSE)),0,VLOOKUP(B165,'2019 UPA'!$B$5:H342,7, FALSE))</f>
        <v>1.18</v>
      </c>
    </row>
    <row r="166" spans="2:9" hidden="1" outlineLevel="1" x14ac:dyDescent="0.25">
      <c r="B166" s="405" t="s">
        <v>369</v>
      </c>
      <c r="C166" s="340" t="s">
        <v>370</v>
      </c>
      <c r="D166" s="579" t="s">
        <v>797</v>
      </c>
      <c r="E166" s="221"/>
      <c r="F166" s="222">
        <f>IF(ISERROR(VLOOKUP(B166,'2016 UPA'!$B$5:O425,7, FALSE)),0,VLOOKUP(B166,'2016 UPA'!$B$5:O425,7, FALSE))</f>
        <v>38.86</v>
      </c>
      <c r="G166" s="221">
        <f>IF(ISERROR(VLOOKUP(B166,'2017 UPA'!$B$5:P437,8, FALSE)),0,VLOOKUP(B166,'2017 UPA'!$B$5:P437,8, FALSE))</f>
        <v>31.16</v>
      </c>
      <c r="H166" s="221">
        <f>IF(ISERROR(VLOOKUP(B166,'2018 UPA'!$B$5:H439,7, FALSE)),0,VLOOKUP(B166,'2018 UPA'!$B$5:H439,7, FALSE))</f>
        <v>18.55</v>
      </c>
      <c r="I166" s="221">
        <f>IF(ISERROR(VLOOKUP(B166,'2019 UPA'!$B$5:H343,7, FALSE)),0,VLOOKUP(B166,'2019 UPA'!$B$5:H343,7, FALSE))</f>
        <v>0</v>
      </c>
    </row>
    <row r="167" spans="2:9" hidden="1" outlineLevel="1" x14ac:dyDescent="0.25">
      <c r="B167" s="405" t="s">
        <v>741</v>
      </c>
      <c r="C167" s="340" t="s">
        <v>857</v>
      </c>
      <c r="D167" s="579" t="s">
        <v>797</v>
      </c>
      <c r="E167" s="221"/>
      <c r="F167" s="222">
        <f>IF(ISERROR(VLOOKUP(B167,'2016 UPA'!$B$5:O426,7, FALSE)),0,VLOOKUP(B167,'2016 UPA'!$B$5:O426,7, FALSE))</f>
        <v>0</v>
      </c>
      <c r="G167" s="221">
        <f>IF(ISERROR(VLOOKUP(B167,'2017 UPA'!$B$5:P438,8, FALSE)),0,VLOOKUP(B167,'2017 UPA'!$B$5:P438,8, FALSE))</f>
        <v>0.93</v>
      </c>
      <c r="H167" s="221">
        <f>IF(ISERROR(VLOOKUP(B167,'2018 UPA'!$B$5:H440,7, FALSE)),0,VLOOKUP(B167,'2018 UPA'!$B$5:H440,7, FALSE))</f>
        <v>0</v>
      </c>
      <c r="I167" s="221">
        <f>IF(ISERROR(VLOOKUP(B167,'2019 UPA'!$B$5:H344,7, FALSE)),0,VLOOKUP(B167,'2019 UPA'!$B$5:H344,7, FALSE))</f>
        <v>0</v>
      </c>
    </row>
    <row r="168" spans="2:9" hidden="1" outlineLevel="1" x14ac:dyDescent="0.25">
      <c r="B168" s="405" t="s">
        <v>371</v>
      </c>
      <c r="C168" s="340" t="s">
        <v>858</v>
      </c>
      <c r="D168" s="579" t="s">
        <v>797</v>
      </c>
      <c r="E168" s="221"/>
      <c r="F168" s="222">
        <f>IF(ISERROR(VLOOKUP(B168,'2016 UPA'!$B$5:O427,7, FALSE)),0,VLOOKUP(B168,'2016 UPA'!$B$5:O427,7, FALSE))</f>
        <v>0.75</v>
      </c>
      <c r="G168" s="221">
        <f>IF(ISERROR(VLOOKUP(B168,'2017 UPA'!$B$5:P439,8, FALSE)),0,VLOOKUP(B168,'2017 UPA'!$B$5:P439,8, FALSE))</f>
        <v>0.6</v>
      </c>
      <c r="H168" s="221">
        <f>IF(ISERROR(VLOOKUP(B168,'2018 UPA'!$B$5:H441,7, FALSE)),0,VLOOKUP(B168,'2018 UPA'!$B$5:H441,7, FALSE))</f>
        <v>1.19</v>
      </c>
      <c r="I168" s="221">
        <f>IF(ISERROR(VLOOKUP(B168,'2019 UPA'!$B$5:H345,7, FALSE)),0,VLOOKUP(B168,'2019 UPA'!$B$5:H345,7, FALSE))</f>
        <v>1.06</v>
      </c>
    </row>
    <row r="169" spans="2:9" hidden="1" outlineLevel="1" x14ac:dyDescent="0.25">
      <c r="B169" s="405" t="s">
        <v>373</v>
      </c>
      <c r="C169" s="340" t="s">
        <v>928</v>
      </c>
      <c r="D169" s="579" t="s">
        <v>797</v>
      </c>
      <c r="E169" s="221"/>
      <c r="F169" s="222">
        <f>IF(ISERROR(VLOOKUP(B169,'2016 UPA'!$B$5:O428,7, FALSE)),0,VLOOKUP(B169,'2016 UPA'!$B$5:O428,7, FALSE))</f>
        <v>3.26</v>
      </c>
      <c r="G169" s="221">
        <f>IF(ISERROR(VLOOKUP(B169,'2017 UPA'!$B$5:P440,8, FALSE)),0,VLOOKUP(B169,'2017 UPA'!$B$5:P440,8, FALSE))</f>
        <v>3.51</v>
      </c>
      <c r="H169" s="221">
        <f>IF(ISERROR(VLOOKUP(B169,'2018 UPA'!$B$5:H442,7, FALSE)),0,VLOOKUP(B169,'2018 UPA'!$B$5:H442,7, FALSE))</f>
        <v>0</v>
      </c>
      <c r="I169" s="221">
        <f>IF(ISERROR(VLOOKUP(B169,'2019 UPA'!$B$5:H346,7, FALSE)),0,VLOOKUP(B169,'2019 UPA'!$B$5:H346,7, FALSE))</f>
        <v>0</v>
      </c>
    </row>
    <row r="170" spans="2:9" hidden="1" outlineLevel="1" x14ac:dyDescent="0.25">
      <c r="B170" s="405" t="s">
        <v>375</v>
      </c>
      <c r="C170" s="340" t="s">
        <v>376</v>
      </c>
      <c r="D170" s="579" t="s">
        <v>797</v>
      </c>
      <c r="E170" s="221"/>
      <c r="F170" s="222">
        <f>IF(ISERROR(VLOOKUP(B170,'2016 UPA'!$B$5:O429,7, FALSE)),0,VLOOKUP(B170,'2016 UPA'!$B$5:O429,7, FALSE))</f>
        <v>18.39</v>
      </c>
      <c r="G170" s="221">
        <f>IF(ISERROR(VLOOKUP(B170,'2017 UPA'!$B$5:P441,8, FALSE)),0,VLOOKUP(B170,'2017 UPA'!$B$5:P441,8, FALSE))</f>
        <v>22.86</v>
      </c>
      <c r="H170" s="221">
        <f>IF(ISERROR(VLOOKUP(B170,'2018 UPA'!$B$5:H443,7, FALSE)),0,VLOOKUP(B170,'2018 UPA'!$B$5:H443,7, FALSE))</f>
        <v>0</v>
      </c>
      <c r="I170" s="221">
        <f>IF(ISERROR(VLOOKUP(B170,'2019 UPA'!$B$5:H347,7, FALSE)),0,VLOOKUP(B170,'2019 UPA'!$B$5:H347,7, FALSE))</f>
        <v>0</v>
      </c>
    </row>
    <row r="171" spans="2:9" hidden="1" outlineLevel="1" x14ac:dyDescent="0.25">
      <c r="B171" s="405" t="s">
        <v>929</v>
      </c>
      <c r="C171" s="340" t="s">
        <v>930</v>
      </c>
      <c r="D171" s="579" t="s">
        <v>797</v>
      </c>
      <c r="E171" s="221"/>
      <c r="F171" s="222">
        <f>IF(ISERROR(VLOOKUP(B171,'2016 UPA'!$B$5:O430,7, FALSE)),0,VLOOKUP(B171,'2016 UPA'!$B$5:O430,7, FALSE))</f>
        <v>0</v>
      </c>
      <c r="G171" s="221">
        <f>IF(ISERROR(VLOOKUP(B171,'2017 UPA'!$B$5:P442,8, FALSE)),0,VLOOKUP(B171,'2017 UPA'!$B$5:P442,8, FALSE))</f>
        <v>6.57</v>
      </c>
      <c r="H171" s="221">
        <f>IF(ISERROR(VLOOKUP(B171,'2018 UPA'!$B$5:H444,7, FALSE)),0,VLOOKUP(B171,'2018 UPA'!$B$5:H444,7, FALSE))</f>
        <v>0</v>
      </c>
      <c r="I171" s="221">
        <f>IF(ISERROR(VLOOKUP(B171,'2019 UPA'!$B$5:H348,7, FALSE)),0,VLOOKUP(B171,'2019 UPA'!$B$5:H348,7, FALSE))</f>
        <v>0</v>
      </c>
    </row>
    <row r="172" spans="2:9" s="223" customFormat="1" hidden="1" outlineLevel="1" x14ac:dyDescent="0.25">
      <c r="B172" s="405" t="s">
        <v>931</v>
      </c>
      <c r="C172" s="340" t="s">
        <v>932</v>
      </c>
      <c r="D172" s="579" t="s">
        <v>797</v>
      </c>
      <c r="E172" s="221"/>
      <c r="F172" s="222">
        <f>IF(ISERROR(VLOOKUP(B172,'2016 UPA'!$B$5:O431,7, FALSE)),0,VLOOKUP(B172,'2016 UPA'!$B$5:O431,7, FALSE))</f>
        <v>0</v>
      </c>
      <c r="G172" s="221">
        <f>IF(ISERROR(VLOOKUP(B172,'2017 UPA'!$B$5:P443,8, FALSE)),0,VLOOKUP(B172,'2017 UPA'!$B$5:P443,8, FALSE))</f>
        <v>1.63</v>
      </c>
      <c r="H172" s="221">
        <f>IF(ISERROR(VLOOKUP(B172,'2018 UPA'!$B$5:H445,7, FALSE)),0,VLOOKUP(B172,'2018 UPA'!$B$5:H445,7, FALSE))</f>
        <v>1.57</v>
      </c>
      <c r="I172" s="221">
        <f>IF(ISERROR(VLOOKUP(B172,'2019 UPA'!$B$5:H349,7, FALSE)),0,VLOOKUP(B172,'2019 UPA'!$B$5:H349,7, FALSE))</f>
        <v>2.4300000000000002</v>
      </c>
    </row>
    <row r="173" spans="2:9" s="223" customFormat="1" hidden="1" outlineLevel="1" x14ac:dyDescent="0.25">
      <c r="B173" s="405" t="s">
        <v>933</v>
      </c>
      <c r="C173" s="340" t="s">
        <v>934</v>
      </c>
      <c r="D173" s="579" t="s">
        <v>797</v>
      </c>
      <c r="E173" s="221"/>
      <c r="F173" s="222">
        <f>IF(ISERROR(VLOOKUP(B173,'2016 UPA'!$B$5:O432,7, FALSE)),0,VLOOKUP(B173,'2016 UPA'!$B$5:O432,7, FALSE))</f>
        <v>0</v>
      </c>
      <c r="G173" s="221">
        <f>IF(ISERROR(VLOOKUP(B173,'2017 UPA'!$B$5:P444,8, FALSE)),0,VLOOKUP(B173,'2017 UPA'!$B$5:P444,8, FALSE))</f>
        <v>4.5</v>
      </c>
      <c r="H173" s="221">
        <f>IF(ISERROR(VLOOKUP(B173,'2018 UPA'!$B$5:H446,7, FALSE)),0,VLOOKUP(B173,'2018 UPA'!$B$5:H446,7, FALSE))</f>
        <v>0</v>
      </c>
      <c r="I173" s="221">
        <f>IF(ISERROR(VLOOKUP(B173,'2019 UPA'!$B$5:H350,7, FALSE)),0,VLOOKUP(B173,'2019 UPA'!$B$5:H350,7, FALSE))</f>
        <v>0</v>
      </c>
    </row>
    <row r="174" spans="2:9" s="223" customFormat="1" hidden="1" outlineLevel="1" x14ac:dyDescent="0.25">
      <c r="B174" s="405" t="s">
        <v>935</v>
      </c>
      <c r="C174" s="340" t="s">
        <v>934</v>
      </c>
      <c r="D174" s="579" t="s">
        <v>797</v>
      </c>
      <c r="E174" s="221"/>
      <c r="F174" s="222">
        <f>IF(ISERROR(VLOOKUP(B174,'2016 UPA'!$B$5:O433,7, FALSE)),0,VLOOKUP(B174,'2016 UPA'!$B$5:O433,7, FALSE))</f>
        <v>0</v>
      </c>
      <c r="G174" s="221">
        <f>IF(ISERROR(VLOOKUP(B174,'2017 UPA'!$B$5:P445,8, FALSE)),0,VLOOKUP(B174,'2017 UPA'!$B$5:P445,8, FALSE))</f>
        <v>3.32</v>
      </c>
      <c r="H174" s="221">
        <f>IF(ISERROR(VLOOKUP(B174,'2018 UPA'!$B$5:H447,7, FALSE)),0,VLOOKUP(B174,'2018 UPA'!$B$5:H447,7, FALSE))</f>
        <v>3.55</v>
      </c>
      <c r="I174" s="221">
        <f>IF(ISERROR(VLOOKUP(B174,'2019 UPA'!$B$5:H351,7, FALSE)),0,VLOOKUP(B174,'2019 UPA'!$B$5:H351,7, FALSE))</f>
        <v>0</v>
      </c>
    </row>
    <row r="175" spans="2:9" s="223" customFormat="1" hidden="1" outlineLevel="1" x14ac:dyDescent="0.25">
      <c r="B175" s="405" t="s">
        <v>377</v>
      </c>
      <c r="C175" s="340" t="s">
        <v>936</v>
      </c>
      <c r="D175" s="579" t="s">
        <v>797</v>
      </c>
      <c r="E175" s="631"/>
      <c r="F175" s="222">
        <f>IF(ISERROR(VLOOKUP(B175,'2016 UPA'!$B$5:O434,7, FALSE)),0,VLOOKUP(B175,'2016 UPA'!$B$5:O434,7, FALSE))</f>
        <v>3.72</v>
      </c>
      <c r="G175" s="221">
        <f>IF(ISERROR(VLOOKUP(B175,'2017 UPA'!$B$5:P446,8, FALSE)),0,VLOOKUP(B175,'2017 UPA'!$B$5:P446,8, FALSE))</f>
        <v>3.48</v>
      </c>
      <c r="H175" s="221">
        <f>IF(ISERROR(VLOOKUP(B175,'2018 UPA'!$B$5:H448,7, FALSE)),0,VLOOKUP(B175,'2018 UPA'!$B$5:H448,7, FALSE))</f>
        <v>3.77</v>
      </c>
      <c r="I175" s="221">
        <f>IF(ISERROR(VLOOKUP(B175,'2019 UPA'!$B$5:H352,7, FALSE)),0,VLOOKUP(B175,'2019 UPA'!$B$5:H352,7, FALSE))</f>
        <v>0</v>
      </c>
    </row>
    <row r="176" spans="2:9" s="223" customFormat="1" hidden="1" outlineLevel="1" x14ac:dyDescent="0.25">
      <c r="B176" s="405" t="s">
        <v>776</v>
      </c>
      <c r="C176" s="340" t="s">
        <v>379</v>
      </c>
      <c r="D176" s="579" t="s">
        <v>797</v>
      </c>
      <c r="E176" s="631"/>
      <c r="F176" s="222">
        <f>IF(ISERROR(VLOOKUP(B176,'2016 UPA'!$B$5:O435,7, FALSE)),0,VLOOKUP(B176,'2016 UPA'!$B$5:O435,7, FALSE))</f>
        <v>0</v>
      </c>
      <c r="G176" s="221">
        <f>IF(ISERROR(VLOOKUP(B176,'2017 UPA'!$B$5:P447,8, FALSE)),0,VLOOKUP(B176,'2017 UPA'!$B$5:P447,8, FALSE))</f>
        <v>335</v>
      </c>
      <c r="H176" s="221">
        <f>IF(ISERROR(VLOOKUP(B176,'2018 UPA'!$B$5:H449,7, FALSE)),0,VLOOKUP(B176,'2018 UPA'!$B$5:H449,7, FALSE))</f>
        <v>0</v>
      </c>
      <c r="I176" s="221">
        <f>IF(ISERROR(VLOOKUP(B176,'2019 UPA'!$B$5:H353,7, FALSE)),0,VLOOKUP(B176,'2019 UPA'!$B$5:H353,7, FALSE))</f>
        <v>0</v>
      </c>
    </row>
    <row r="177" spans="2:12" s="223" customFormat="1" hidden="1" outlineLevel="1" x14ac:dyDescent="0.25">
      <c r="B177" s="405" t="s">
        <v>380</v>
      </c>
      <c r="C177" s="340" t="s">
        <v>379</v>
      </c>
      <c r="D177" s="579" t="s">
        <v>797</v>
      </c>
      <c r="E177" s="631"/>
      <c r="F177" s="222">
        <f>IF(ISERROR(VLOOKUP(B177,'2016 UPA'!$B$5:O436,7, FALSE)),0,VLOOKUP(B177,'2016 UPA'!$B$5:O436,7, FALSE))</f>
        <v>14.96</v>
      </c>
      <c r="G177" s="221">
        <f>IF(ISERROR(VLOOKUP(B177,'2017 UPA'!$B$5:P448,8, FALSE)),0,VLOOKUP(B177,'2017 UPA'!$B$5:P448,8, FALSE))</f>
        <v>17</v>
      </c>
      <c r="H177" s="221">
        <f>IF(ISERROR(VLOOKUP(B177,'2018 UPA'!$B$5:H450,7, FALSE)),0,VLOOKUP(B177,'2018 UPA'!$B$5:H450,7, FALSE))</f>
        <v>16.13</v>
      </c>
      <c r="I177" s="221">
        <f>IF(ISERROR(VLOOKUP(B177,'2019 UPA'!$B$5:H354,7, FALSE)),0,VLOOKUP(B177,'2019 UPA'!$B$5:H354,7, FALSE))</f>
        <v>0</v>
      </c>
    </row>
    <row r="178" spans="2:12" s="223" customFormat="1" collapsed="1" x14ac:dyDescent="0.25">
      <c r="B178" s="582" t="s">
        <v>383</v>
      </c>
      <c r="C178" s="583" t="s">
        <v>384</v>
      </c>
      <c r="D178" s="584" t="s">
        <v>792</v>
      </c>
      <c r="E178" s="631"/>
      <c r="F178" s="632">
        <f>IF(ISERROR(VLOOKUP(B178,'2016 UPA'!$B$5:O437,7, FALSE)),0,VLOOKUP(B178,'2016 UPA'!$B$5:O437,7, FALSE))</f>
        <v>70.61</v>
      </c>
      <c r="G178" s="631">
        <f>IF(ISERROR(VLOOKUP(B178,'2017 UPA'!$B$5:P449,8, FALSE)),0,VLOOKUP(B178,'2017 UPA'!$B$5:P449,8, FALSE))</f>
        <v>78.069999999999993</v>
      </c>
      <c r="H178" s="631">
        <f>IF(ISERROR(VLOOKUP(B178,'2018 UPA'!$B$5:H451,7, FALSE)),0,VLOOKUP(B178,'2018 UPA'!$B$5:H451,7, FALSE))</f>
        <v>81.459999999999994</v>
      </c>
      <c r="I178" s="631">
        <f>IF(ISERROR(VLOOKUP(B178,'2019 UPA'!$B$5:H355,7, FALSE)),0,VLOOKUP(B178,'2019 UPA'!$B$5:H355,7, FALSE))</f>
        <v>81.33</v>
      </c>
      <c r="J178" s="729"/>
      <c r="K178" s="729"/>
      <c r="L178" s="729"/>
    </row>
    <row r="179" spans="2:12" s="223" customFormat="1" x14ac:dyDescent="0.25">
      <c r="B179" s="582" t="s">
        <v>30</v>
      </c>
      <c r="C179" s="583" t="s">
        <v>385</v>
      </c>
      <c r="D179" s="584" t="s">
        <v>792</v>
      </c>
      <c r="E179" s="631"/>
      <c r="F179" s="632">
        <f>IF(ISERROR(VLOOKUP(B179,'2016 UPA'!$B$5:O438,7, FALSE)),0,VLOOKUP(B179,'2016 UPA'!$B$5:O438,7, FALSE))</f>
        <v>70.81</v>
      </c>
      <c r="G179" s="631">
        <f>IF(ISERROR(VLOOKUP(B179,'2017 UPA'!$B$5:P450,8, FALSE)),0,VLOOKUP(B179,'2017 UPA'!$B$5:P450,8, FALSE))</f>
        <v>60.28</v>
      </c>
      <c r="H179" s="631">
        <f>IF(ISERROR(VLOOKUP(B179,'2018 UPA'!$B$5:H452,7, FALSE)),0,VLOOKUP(B179,'2018 UPA'!$B$5:H452,7, FALSE))</f>
        <v>75.47</v>
      </c>
      <c r="I179" s="631">
        <f>IF(ISERROR(VLOOKUP(B179,'2019 UPA'!$B$5:H356,7, FALSE)),0,VLOOKUP(B179,'2019 UPA'!$B$5:H356,7, FALSE))</f>
        <v>81.61</v>
      </c>
    </row>
    <row r="180" spans="2:12" s="223" customFormat="1" x14ac:dyDescent="0.25">
      <c r="B180" s="582" t="s">
        <v>103</v>
      </c>
      <c r="C180" s="583" t="s">
        <v>386</v>
      </c>
      <c r="D180" s="584" t="s">
        <v>792</v>
      </c>
      <c r="E180" s="631"/>
      <c r="F180" s="632">
        <f>IF(ISERROR(VLOOKUP(B180,'2016 UPA'!$B$5:O439,7, FALSE)),0,VLOOKUP(B180,'2016 UPA'!$B$5:O439,7, FALSE))</f>
        <v>69.459999999999994</v>
      </c>
      <c r="G180" s="631">
        <f>IF(ISERROR(VLOOKUP(B180,'2017 UPA'!$B$5:P451,8, FALSE)),0,VLOOKUP(B180,'2017 UPA'!$B$5:P451,8, FALSE))</f>
        <v>63.71</v>
      </c>
      <c r="H180" s="631">
        <f>IF(ISERROR(VLOOKUP(B180,'2018 UPA'!$B$5:H453,7, FALSE)),0,VLOOKUP(B180,'2018 UPA'!$B$5:H453,7, FALSE))</f>
        <v>72.62</v>
      </c>
      <c r="I180" s="631">
        <f>IF(ISERROR(VLOOKUP(B180,'2019 UPA'!$B$5:H357,7, FALSE)),0,VLOOKUP(B180,'2019 UPA'!$B$5:H357,7, FALSE))</f>
        <v>75.69</v>
      </c>
    </row>
    <row r="181" spans="2:12" s="223" customFormat="1" x14ac:dyDescent="0.25">
      <c r="B181" s="582" t="s">
        <v>31</v>
      </c>
      <c r="C181" s="583" t="s">
        <v>387</v>
      </c>
      <c r="D181" s="584" t="s">
        <v>792</v>
      </c>
      <c r="E181" s="631"/>
      <c r="F181" s="632">
        <f>IF(ISERROR(VLOOKUP(B181,'2016 UPA'!$B$5:O440,7, FALSE)),0,VLOOKUP(B181,'2016 UPA'!$B$5:O440,7, FALSE))</f>
        <v>70.28</v>
      </c>
      <c r="G181" s="631">
        <f>IF(ISERROR(VLOOKUP(B181,'2017 UPA'!$B$5:P452,8, FALSE)),0,VLOOKUP(B181,'2017 UPA'!$B$5:P452,8, FALSE))</f>
        <v>67.8</v>
      </c>
      <c r="H181" s="631">
        <f>IF(ISERROR(VLOOKUP(B181,'2018 UPA'!$B$5:H454,7, FALSE)),0,VLOOKUP(B181,'2018 UPA'!$B$5:H454,7, FALSE))</f>
        <v>75.08</v>
      </c>
      <c r="I181" s="631">
        <f>IF(ISERROR(VLOOKUP(B181,'2019 UPA'!$B$5:H358,7, FALSE)),0,VLOOKUP(B181,'2019 UPA'!$B$5:H358,7, FALSE))</f>
        <v>78.37</v>
      </c>
    </row>
    <row r="182" spans="2:12" x14ac:dyDescent="0.25">
      <c r="B182" s="582" t="s">
        <v>104</v>
      </c>
      <c r="C182" s="583" t="s">
        <v>388</v>
      </c>
      <c r="D182" s="584" t="s">
        <v>792</v>
      </c>
      <c r="E182" s="221"/>
      <c r="F182" s="632">
        <f>IF(ISERROR(VLOOKUP(B182,'2016 UPA'!$B$5:O441,7, FALSE)),0,VLOOKUP(B182,'2016 UPA'!$B$5:O441,7, FALSE))</f>
        <v>77.900000000000006</v>
      </c>
      <c r="G182" s="631">
        <f>IF(ISERROR(VLOOKUP(B182,'2017 UPA'!$B$5:P453,8, FALSE)),0,VLOOKUP(B182,'2017 UPA'!$B$5:P453,8, FALSE))</f>
        <v>73.790000000000006</v>
      </c>
      <c r="H182" s="631">
        <f>IF(ISERROR(VLOOKUP(B182,'2018 UPA'!$B$5:H455,7, FALSE)),0,VLOOKUP(B182,'2018 UPA'!$B$5:H455,7, FALSE))</f>
        <v>82.45</v>
      </c>
      <c r="I182" s="631">
        <f>IF(ISERROR(VLOOKUP(B182,'2019 UPA'!$B$5:H359,7, FALSE)),0,VLOOKUP(B182,'2019 UPA'!$B$5:H359,7, FALSE))</f>
        <v>90.04</v>
      </c>
    </row>
    <row r="183" spans="2:12" x14ac:dyDescent="0.25">
      <c r="B183" s="582" t="s">
        <v>860</v>
      </c>
      <c r="C183" s="583" t="s">
        <v>1085</v>
      </c>
      <c r="D183" s="584" t="s">
        <v>792</v>
      </c>
      <c r="E183" s="221"/>
      <c r="F183" s="632"/>
      <c r="G183" s="631">
        <f>IF(ISERROR(VLOOKUP(B183,'2017 UPA'!$B$5:P454,8, FALSE)),0,VLOOKUP(B183,'2017 UPA'!$B$5:P454,8, FALSE))</f>
        <v>84.82</v>
      </c>
      <c r="H183" s="631">
        <f>IF(ISERROR(VLOOKUP(B183,'2018 UPA'!$B$5:H456,7, FALSE)),0,VLOOKUP(B183,'2018 UPA'!$B$5:H456,7, FALSE))</f>
        <v>0</v>
      </c>
      <c r="I183" s="631">
        <f>IF(ISERROR(VLOOKUP(B183,'2019 UPA'!$B$5:H360,7, FALSE)),0,VLOOKUP(B183,'2019 UPA'!$B$5:H360,7, FALSE))</f>
        <v>0</v>
      </c>
    </row>
    <row r="184" spans="2:12" x14ac:dyDescent="0.25">
      <c r="B184" s="582" t="s">
        <v>389</v>
      </c>
      <c r="C184" s="583" t="s">
        <v>390</v>
      </c>
      <c r="D184" s="584" t="s">
        <v>792</v>
      </c>
      <c r="E184" s="221"/>
      <c r="F184" s="632">
        <f>IF(ISERROR(VLOOKUP(B184,'2016 UPA'!$B$5:O443,7, FALSE)),0,VLOOKUP(B184,'2016 UPA'!$B$5:O443,7, FALSE))</f>
        <v>62.28</v>
      </c>
      <c r="G184" s="631">
        <f>IF(ISERROR(VLOOKUP(B184,'2017 UPA'!$B$5:P455,8, FALSE)),0,VLOOKUP(B184,'2017 UPA'!$B$5:P455,8, FALSE))</f>
        <v>66.27</v>
      </c>
      <c r="H184" s="631">
        <f>IF(ISERROR(VLOOKUP(B184,'2018 UPA'!$B$5:H457,7, FALSE)),0,VLOOKUP(B184,'2018 UPA'!$B$5:H457,7, FALSE))</f>
        <v>73.64</v>
      </c>
      <c r="I184" s="631">
        <f>IF(ISERROR(VLOOKUP(B184,'2019 UPA'!$B$5:H361,7, FALSE)),0,VLOOKUP(B184,'2019 UPA'!$B$5:H361,7, FALSE))</f>
        <v>71.38</v>
      </c>
    </row>
    <row r="185" spans="2:12" x14ac:dyDescent="0.25">
      <c r="B185" s="582" t="s">
        <v>861</v>
      </c>
      <c r="C185" s="583" t="s">
        <v>862</v>
      </c>
      <c r="D185" s="584" t="s">
        <v>792</v>
      </c>
      <c r="E185" s="221"/>
      <c r="F185" s="632"/>
      <c r="G185" s="631">
        <f>IF(ISERROR(VLOOKUP(B185,'2017 UPA'!$B$5:P456,8, FALSE)),0,VLOOKUP(B185,'2017 UPA'!$B$5:P456,8, FALSE))</f>
        <v>96.26</v>
      </c>
      <c r="H185" s="631">
        <f>IF(ISERROR(VLOOKUP(B185,'2018 UPA'!$B$5:H458,7, FALSE)),0,VLOOKUP(B185,'2018 UPA'!$B$5:H458,7, FALSE))</f>
        <v>104.2</v>
      </c>
      <c r="I185" s="631">
        <f>IF(ISERROR(VLOOKUP(B185,'2019 UPA'!$B$5:H362,7, FALSE)),0,VLOOKUP(B185,'2019 UPA'!$B$5:H362,7, FALSE))</f>
        <v>0</v>
      </c>
    </row>
    <row r="186" spans="2:12" hidden="1" outlineLevel="1" x14ac:dyDescent="0.25">
      <c r="B186" s="405" t="s">
        <v>988</v>
      </c>
      <c r="C186" s="340" t="s">
        <v>989</v>
      </c>
      <c r="D186" s="579" t="s">
        <v>863</v>
      </c>
      <c r="E186" s="221"/>
      <c r="F186" s="222">
        <f>IF(ISERROR(VLOOKUP(B186,'2016 UPA'!$B$5:O445,7, FALSE)),0,VLOOKUP(B186,'2016 UPA'!$B$5:O445,7, FALSE))</f>
        <v>0</v>
      </c>
      <c r="G186" s="221">
        <f>IF(ISERROR(VLOOKUP(B186,'2017 UPA'!$B$5:P457,8, FALSE)),0,VLOOKUP(B186,'2017 UPA'!$B$5:P457,8, FALSE))</f>
        <v>534.35</v>
      </c>
      <c r="H186" s="221">
        <f>IF(ISERROR(VLOOKUP(B186,'2018 UPA'!$B$5:H459,7, FALSE)),0,VLOOKUP(B186,'2018 UPA'!$B$5:H459,7, FALSE))</f>
        <v>2020.89</v>
      </c>
      <c r="I186" s="221">
        <f>IF(ISERROR(VLOOKUP(B186,'2019 UPA'!$B$5:H363,7, FALSE)),0,VLOOKUP(B186,'2019 UPA'!$B$5:H363,7, FALSE))</f>
        <v>0</v>
      </c>
    </row>
    <row r="187" spans="2:12" hidden="1" outlineLevel="1" x14ac:dyDescent="0.25">
      <c r="B187" s="405" t="s">
        <v>391</v>
      </c>
      <c r="C187" s="340" t="s">
        <v>392</v>
      </c>
      <c r="D187" s="579" t="s">
        <v>863</v>
      </c>
      <c r="E187" s="221"/>
      <c r="F187" s="222">
        <f>IF(ISERROR(VLOOKUP(B187,'2016 UPA'!$B$5:O446,7, FALSE)),0,VLOOKUP(B187,'2016 UPA'!$B$5:O446,7, FALSE))</f>
        <v>93.4</v>
      </c>
      <c r="G187" s="221">
        <f>IF(ISERROR(VLOOKUP(B187,'2017 UPA'!$B$5:P458,8, FALSE)),0,VLOOKUP(B187,'2017 UPA'!$B$5:P458,8, FALSE))</f>
        <v>122.02</v>
      </c>
      <c r="H187" s="221">
        <f>IF(ISERROR(VLOOKUP(B187,'2018 UPA'!$B$5:H460,7, FALSE)),0,VLOOKUP(B187,'2018 UPA'!$B$5:H460,7, FALSE))</f>
        <v>128.66999999999999</v>
      </c>
      <c r="I187" s="221">
        <f>IF(ISERROR(VLOOKUP(B187,'2019 UPA'!$B$5:H364,7, FALSE)),0,VLOOKUP(B187,'2019 UPA'!$B$5:H364,7, FALSE))</f>
        <v>0</v>
      </c>
    </row>
    <row r="188" spans="2:12" hidden="1" outlineLevel="1" x14ac:dyDescent="0.25">
      <c r="B188" s="405" t="s">
        <v>393</v>
      </c>
      <c r="C188" s="340" t="s">
        <v>394</v>
      </c>
      <c r="D188" s="579" t="s">
        <v>863</v>
      </c>
      <c r="E188" s="221"/>
      <c r="F188" s="222">
        <f>IF(ISERROR(VLOOKUP(B188,'2016 UPA'!$B$5:O447,7, FALSE)),0,VLOOKUP(B188,'2016 UPA'!$B$5:O447,7, FALSE))</f>
        <v>261.33</v>
      </c>
      <c r="G188" s="221">
        <f>IF(ISERROR(VLOOKUP(B188,'2017 UPA'!$B$5:P459,8, FALSE)),0,VLOOKUP(B188,'2017 UPA'!$B$5:P459,8, FALSE))</f>
        <v>226.67</v>
      </c>
      <c r="H188" s="221">
        <f>IF(ISERROR(VLOOKUP(B188,'2018 UPA'!$B$5:H461,7, FALSE)),0,VLOOKUP(B188,'2018 UPA'!$B$5:H461,7, FALSE))</f>
        <v>239.72</v>
      </c>
      <c r="I188" s="221">
        <f>IF(ISERROR(VLOOKUP(B188,'2019 UPA'!$B$5:H365,7, FALSE)),0,VLOOKUP(B188,'2019 UPA'!$B$5:H365,7, FALSE))</f>
        <v>0</v>
      </c>
    </row>
    <row r="189" spans="2:12" hidden="1" outlineLevel="1" x14ac:dyDescent="0.25">
      <c r="B189" s="405" t="s">
        <v>937</v>
      </c>
      <c r="C189" s="340" t="s">
        <v>938</v>
      </c>
      <c r="D189" s="579" t="s">
        <v>863</v>
      </c>
      <c r="E189" s="221"/>
      <c r="F189" s="222">
        <f>IF(ISERROR(VLOOKUP(B189,'2016 UPA'!$B$5:O448,7, FALSE)),0,VLOOKUP(B189,'2016 UPA'!$B$5:O448,7, FALSE))</f>
        <v>0</v>
      </c>
      <c r="G189" s="221">
        <f>IF(ISERROR(VLOOKUP(B189,'2017 UPA'!$B$5:P460,8, FALSE)),0,VLOOKUP(B189,'2017 UPA'!$B$5:P460,8, FALSE))</f>
        <v>2162.5300000000002</v>
      </c>
      <c r="H189" s="221">
        <f>IF(ISERROR(VLOOKUP(B189,'2018 UPA'!$B$5:H462,7, FALSE)),0,VLOOKUP(B189,'2018 UPA'!$B$5:H462,7, FALSE))</f>
        <v>1712.05</v>
      </c>
      <c r="I189" s="221">
        <f>IF(ISERROR(VLOOKUP(B189,'2019 UPA'!$B$5:H366,7, FALSE)),0,VLOOKUP(B189,'2019 UPA'!$B$5:H366,7, FALSE))</f>
        <v>1916.21</v>
      </c>
    </row>
    <row r="190" spans="2:12" hidden="1" outlineLevel="1" x14ac:dyDescent="0.25">
      <c r="B190" s="405" t="s">
        <v>33</v>
      </c>
      <c r="C190" s="340" t="s">
        <v>32</v>
      </c>
      <c r="D190" s="579" t="s">
        <v>864</v>
      </c>
      <c r="E190" s="221"/>
      <c r="F190" s="222">
        <f>IF(ISERROR(VLOOKUP(B190,'2016 UPA'!$B$5:O449,7, FALSE)),0,VLOOKUP(B190,'2016 UPA'!$B$5:O449,7, FALSE))</f>
        <v>1311.56</v>
      </c>
      <c r="G190" s="221">
        <f>IF(ISERROR(VLOOKUP(B190,'2017 UPA'!$B$5:P461,8, FALSE)),0,VLOOKUP(B190,'2017 UPA'!$B$5:P461,8, FALSE))</f>
        <v>1025.0899999999999</v>
      </c>
      <c r="H190" s="221">
        <f>IF(ISERROR(VLOOKUP(B190,'2018 UPA'!$B$5:H463,7, FALSE)),0,VLOOKUP(B190,'2018 UPA'!$B$5:H463,7, FALSE))</f>
        <v>1079.3499999999999</v>
      </c>
      <c r="I190" s="221">
        <f>IF(ISERROR(VLOOKUP(B190,'2019 UPA'!$B$5:H367,7, FALSE)),0,VLOOKUP(B190,'2019 UPA'!$B$5:H367,7, FALSE))</f>
        <v>1143</v>
      </c>
    </row>
    <row r="191" spans="2:12" hidden="1" outlineLevel="1" x14ac:dyDescent="0.25">
      <c r="B191" s="405" t="s">
        <v>36</v>
      </c>
      <c r="C191" s="340" t="s">
        <v>35</v>
      </c>
      <c r="D191" s="579" t="s">
        <v>797</v>
      </c>
      <c r="E191" s="221"/>
      <c r="F191" s="222">
        <f>IF(ISERROR(VLOOKUP(B191,'2016 UPA'!$B$5:O450,7, FALSE)),0,VLOOKUP(B191,'2016 UPA'!$B$5:O450,7, FALSE))</f>
        <v>259.04000000000002</v>
      </c>
      <c r="G191" s="221">
        <f>IF(ISERROR(VLOOKUP(B191,'2017 UPA'!$B$5:P462,8, FALSE)),0,VLOOKUP(B191,'2017 UPA'!$B$5:P462,8, FALSE))</f>
        <v>251.69</v>
      </c>
      <c r="H191" s="221">
        <f>IF(ISERROR(VLOOKUP(B191,'2018 UPA'!$B$5:H464,7, FALSE)),0,VLOOKUP(B191,'2018 UPA'!$B$5:H464,7, FALSE))</f>
        <v>280.02</v>
      </c>
      <c r="I191" s="221">
        <f>IF(ISERROR(VLOOKUP(B191,'2019 UPA'!$B$5:H368,7, FALSE)),0,VLOOKUP(B191,'2019 UPA'!$B$5:H368,7, FALSE))</f>
        <v>234.66</v>
      </c>
    </row>
    <row r="192" spans="2:12" ht="17.25" hidden="1" customHeight="1" outlineLevel="1" x14ac:dyDescent="0.25">
      <c r="B192" s="405" t="s">
        <v>38</v>
      </c>
      <c r="C192" s="340" t="s">
        <v>37</v>
      </c>
      <c r="D192" s="579" t="s">
        <v>797</v>
      </c>
      <c r="E192" s="221"/>
      <c r="F192" s="222">
        <f>IF(ISERROR(VLOOKUP(B192,'2016 UPA'!$B$5:O451,7, FALSE)),0,VLOOKUP(B192,'2016 UPA'!$B$5:O451,7, FALSE))</f>
        <v>352.51</v>
      </c>
      <c r="G192" s="221">
        <f>IF(ISERROR(VLOOKUP(B192,'2017 UPA'!$B$5:P463,8, FALSE)),0,VLOOKUP(B192,'2017 UPA'!$B$5:P463,8, FALSE))</f>
        <v>299.54000000000002</v>
      </c>
      <c r="H192" s="221">
        <f>IF(ISERROR(VLOOKUP(B192,'2018 UPA'!$B$5:H465,7, FALSE)),0,VLOOKUP(B192,'2018 UPA'!$B$5:H465,7, FALSE))</f>
        <v>260.13</v>
      </c>
      <c r="I192" s="221">
        <f>IF(ISERROR(VLOOKUP(B192,'2019 UPA'!$B$5:H369,7, FALSE)),0,VLOOKUP(B192,'2019 UPA'!$B$5:H369,7, FALSE))</f>
        <v>266.02</v>
      </c>
    </row>
    <row r="193" spans="2:9" hidden="1" outlineLevel="1" x14ac:dyDescent="0.25">
      <c r="B193" s="405" t="s">
        <v>40</v>
      </c>
      <c r="C193" s="340" t="s">
        <v>39</v>
      </c>
      <c r="D193" s="579" t="s">
        <v>797</v>
      </c>
      <c r="E193" s="221"/>
      <c r="F193" s="222">
        <f>IF(ISERROR(VLOOKUP(B193,'2016 UPA'!$B$5:O452,7, FALSE)),0,VLOOKUP(B193,'2016 UPA'!$B$5:O452,7, FALSE))</f>
        <v>228.9</v>
      </c>
      <c r="G193" s="221">
        <f>IF(ISERROR(VLOOKUP(B193,'2017 UPA'!$B$5:P464,8, FALSE)),0,VLOOKUP(B193,'2017 UPA'!$B$5:P464,8, FALSE))</f>
        <v>202.08</v>
      </c>
      <c r="H193" s="221">
        <f>IF(ISERROR(VLOOKUP(B193,'2018 UPA'!$B$5:H466,7, FALSE)),0,VLOOKUP(B193,'2018 UPA'!$B$5:H466,7, FALSE))</f>
        <v>167.82</v>
      </c>
      <c r="I193" s="221">
        <f>IF(ISERROR(VLOOKUP(B193,'2019 UPA'!$B$5:H370,7, FALSE)),0,VLOOKUP(B193,'2019 UPA'!$B$5:H370,7, FALSE))</f>
        <v>180.64</v>
      </c>
    </row>
    <row r="194" spans="2:9" hidden="1" outlineLevel="1" x14ac:dyDescent="0.25">
      <c r="B194" s="405" t="s">
        <v>41</v>
      </c>
      <c r="C194" s="340" t="s">
        <v>865</v>
      </c>
      <c r="D194" s="579" t="s">
        <v>797</v>
      </c>
      <c r="E194" s="221"/>
      <c r="F194" s="222">
        <f>IF(ISERROR(VLOOKUP(B194,'2016 UPA'!$B$5:O453,7, FALSE)),0,VLOOKUP(B194,'2016 UPA'!$B$5:O453,7, FALSE))</f>
        <v>283.20999999999998</v>
      </c>
      <c r="G194" s="221">
        <f>IF(ISERROR(VLOOKUP(B194,'2017 UPA'!$B$5:P465,8, FALSE)),0,VLOOKUP(B194,'2017 UPA'!$B$5:P465,8, FALSE))</f>
        <v>251.17</v>
      </c>
      <c r="H194" s="221">
        <f>IF(ISERROR(VLOOKUP(B194,'2018 UPA'!$B$5:H467,7, FALSE)),0,VLOOKUP(B194,'2018 UPA'!$B$5:H467,7, FALSE))</f>
        <v>223.03</v>
      </c>
      <c r="I194" s="221">
        <f>IF(ISERROR(VLOOKUP(B194,'2019 UPA'!$B$5:H371,7, FALSE)),0,VLOOKUP(B194,'2019 UPA'!$B$5:H371,7, FALSE))</f>
        <v>218.38</v>
      </c>
    </row>
    <row r="195" spans="2:9" hidden="1" outlineLevel="1" x14ac:dyDescent="0.25">
      <c r="B195" s="405" t="s">
        <v>866</v>
      </c>
      <c r="C195" s="340" t="s">
        <v>867</v>
      </c>
      <c r="D195" s="579" t="s">
        <v>797</v>
      </c>
      <c r="E195" s="221"/>
      <c r="F195" s="222">
        <f>IF(ISERROR(VLOOKUP(B195,'2016 UPA'!$B$5:O454,7, FALSE)),0,VLOOKUP(B195,'2016 UPA'!$B$5:O454,7, FALSE))</f>
        <v>0</v>
      </c>
      <c r="G195" s="221">
        <f>IF(ISERROR(VLOOKUP(B195,'2017 UPA'!$B$5:P466,8, FALSE)),0,VLOOKUP(B195,'2017 UPA'!$B$5:P466,8, FALSE))</f>
        <v>311.67</v>
      </c>
      <c r="H195" s="221">
        <f>IF(ISERROR(VLOOKUP(B195,'2018 UPA'!$B$5:H468,7, FALSE)),0,VLOOKUP(B195,'2018 UPA'!$B$5:H468,7, FALSE))</f>
        <v>0</v>
      </c>
      <c r="I195" s="221">
        <f>IF(ISERROR(VLOOKUP(B195,'2019 UPA'!$B$5:H372,7, FALSE)),0,VLOOKUP(B195,'2019 UPA'!$B$5:H372,7, FALSE))</f>
        <v>0</v>
      </c>
    </row>
    <row r="196" spans="2:9" hidden="1" outlineLevel="1" x14ac:dyDescent="0.25">
      <c r="B196" s="405" t="s">
        <v>43</v>
      </c>
      <c r="C196" s="340" t="s">
        <v>42</v>
      </c>
      <c r="D196" s="579" t="s">
        <v>863</v>
      </c>
      <c r="E196" s="221"/>
      <c r="F196" s="222">
        <f>IF(ISERROR(VLOOKUP(B196,'2016 UPA'!$B$5:O455,7, FALSE)),0,VLOOKUP(B196,'2016 UPA'!$B$5:O455,7, FALSE))</f>
        <v>177.49</v>
      </c>
      <c r="G196" s="221">
        <f>IF(ISERROR(VLOOKUP(B196,'2017 UPA'!$B$5:P467,8, FALSE)),0,VLOOKUP(B196,'2017 UPA'!$B$5:P467,8, FALSE))</f>
        <v>151.36000000000001</v>
      </c>
      <c r="H196" s="221">
        <f>IF(ISERROR(VLOOKUP(B196,'2018 UPA'!$B$5:H469,7, FALSE)),0,VLOOKUP(B196,'2018 UPA'!$B$5:H469,7, FALSE))</f>
        <v>133.63999999999999</v>
      </c>
      <c r="I196" s="221">
        <f>IF(ISERROR(VLOOKUP(B196,'2019 UPA'!$B$5:H373,7, FALSE)),0,VLOOKUP(B196,'2019 UPA'!$B$5:H373,7, FALSE))</f>
        <v>135.21</v>
      </c>
    </row>
    <row r="197" spans="2:9" hidden="1" outlineLevel="1" x14ac:dyDescent="0.25">
      <c r="B197" s="405" t="s">
        <v>45</v>
      </c>
      <c r="C197" s="340" t="s">
        <v>44</v>
      </c>
      <c r="D197" s="579" t="s">
        <v>863</v>
      </c>
      <c r="E197" s="221"/>
      <c r="F197" s="222">
        <f>IF(ISERROR(VLOOKUP(B197,'2016 UPA'!$B$5:O456,7, FALSE)),0,VLOOKUP(B197,'2016 UPA'!$B$5:O456,7, FALSE))</f>
        <v>381.67</v>
      </c>
      <c r="G197" s="221">
        <f>IF(ISERROR(VLOOKUP(B197,'2017 UPA'!$B$5:P468,8, FALSE)),0,VLOOKUP(B197,'2017 UPA'!$B$5:P468,8, FALSE))</f>
        <v>305.04000000000002</v>
      </c>
      <c r="H197" s="221">
        <f>IF(ISERROR(VLOOKUP(B197,'2018 UPA'!$B$5:H470,7, FALSE)),0,VLOOKUP(B197,'2018 UPA'!$B$5:H470,7, FALSE))</f>
        <v>332.32</v>
      </c>
      <c r="I197" s="221">
        <f>IF(ISERROR(VLOOKUP(B197,'2019 UPA'!$B$5:H374,7, FALSE)),0,VLOOKUP(B197,'2019 UPA'!$B$5:H374,7, FALSE))</f>
        <v>350.61</v>
      </c>
    </row>
    <row r="198" spans="2:9" hidden="1" outlineLevel="1" x14ac:dyDescent="0.25">
      <c r="B198" s="405" t="s">
        <v>396</v>
      </c>
      <c r="C198" s="340" t="s">
        <v>397</v>
      </c>
      <c r="D198" s="579" t="s">
        <v>864</v>
      </c>
      <c r="E198" s="221"/>
      <c r="F198" s="222">
        <f>IF(ISERROR(VLOOKUP(B198,'2016 UPA'!$B$5:O457,7, FALSE)),0,VLOOKUP(B198,'2016 UPA'!$B$5:O457,7, FALSE))</f>
        <v>1013.12</v>
      </c>
      <c r="G198" s="221">
        <f>IF(ISERROR(VLOOKUP(B198,'2017 UPA'!$B$5:P469,8, FALSE)),0,VLOOKUP(B198,'2017 UPA'!$B$5:P469,8, FALSE))</f>
        <v>995.33</v>
      </c>
      <c r="H198" s="221">
        <f>IF(ISERROR(VLOOKUP(B198,'2018 UPA'!$B$5:H471,7, FALSE)),0,VLOOKUP(B198,'2018 UPA'!$B$5:H471,7, FALSE))</f>
        <v>792.77</v>
      </c>
      <c r="I198" s="221">
        <f>IF(ISERROR(VLOOKUP(B198,'2019 UPA'!$B$5:H375,7, FALSE)),0,VLOOKUP(B198,'2019 UPA'!$B$5:H375,7, FALSE))</f>
        <v>0</v>
      </c>
    </row>
    <row r="199" spans="2:9" hidden="1" outlineLevel="1" x14ac:dyDescent="0.25">
      <c r="B199" s="405" t="s">
        <v>868</v>
      </c>
      <c r="C199" s="340" t="s">
        <v>869</v>
      </c>
      <c r="D199" s="579" t="s">
        <v>864</v>
      </c>
      <c r="E199" s="221"/>
      <c r="F199" s="222">
        <f>IF(ISERROR(VLOOKUP(B199,'2016 UPA'!$B$5:O458,7, FALSE)),0,VLOOKUP(B199,'2016 UPA'!$B$5:O458,7, FALSE))</f>
        <v>0</v>
      </c>
      <c r="G199" s="221">
        <f>IF(ISERROR(VLOOKUP(B199,'2017 UPA'!$B$5:P470,8, FALSE)),0,VLOOKUP(B199,'2017 UPA'!$B$5:P470,8, FALSE))</f>
        <v>430.4</v>
      </c>
      <c r="H199" s="221">
        <f>IF(ISERROR(VLOOKUP(B199,'2018 UPA'!$B$5:H472,7, FALSE)),0,VLOOKUP(B199,'2018 UPA'!$B$5:H472,7, FALSE))</f>
        <v>545.41999999999996</v>
      </c>
      <c r="I199" s="221">
        <f>IF(ISERROR(VLOOKUP(B199,'2019 UPA'!$B$5:H376,7, FALSE)),0,VLOOKUP(B199,'2019 UPA'!$B$5:H376,7, FALSE))</f>
        <v>311.31</v>
      </c>
    </row>
    <row r="200" spans="2:9" hidden="1" outlineLevel="1" x14ac:dyDescent="0.25">
      <c r="B200" s="405" t="s">
        <v>47</v>
      </c>
      <c r="C200" s="340" t="s">
        <v>46</v>
      </c>
      <c r="D200" s="579" t="s">
        <v>863</v>
      </c>
      <c r="E200" s="221"/>
      <c r="F200" s="222">
        <f>IF(ISERROR(VLOOKUP(B200,'2016 UPA'!$B$5:O459,7, FALSE)),0,VLOOKUP(B200,'2016 UPA'!$B$5:O459,7, FALSE))</f>
        <v>80.989999999999995</v>
      </c>
      <c r="G200" s="221">
        <f>IF(ISERROR(VLOOKUP(B200,'2017 UPA'!$B$5:P471,8, FALSE)),0,VLOOKUP(B200,'2017 UPA'!$B$5:P471,8, FALSE))</f>
        <v>83.97</v>
      </c>
      <c r="H200" s="221">
        <f>IF(ISERROR(VLOOKUP(B200,'2018 UPA'!$B$5:H473,7, FALSE)),0,VLOOKUP(B200,'2018 UPA'!$B$5:H473,7, FALSE))</f>
        <v>65.849999999999994</v>
      </c>
      <c r="I200" s="221">
        <f>IF(ISERROR(VLOOKUP(B200,'2019 UPA'!$B$5:H377,7, FALSE)),0,VLOOKUP(B200,'2019 UPA'!$B$5:H377,7, FALSE))</f>
        <v>65.45</v>
      </c>
    </row>
    <row r="201" spans="2:9" hidden="1" outlineLevel="1" x14ac:dyDescent="0.25">
      <c r="B201" s="405" t="s">
        <v>49</v>
      </c>
      <c r="C201" s="340" t="s">
        <v>48</v>
      </c>
      <c r="D201" s="579" t="s">
        <v>863</v>
      </c>
      <c r="E201" s="221"/>
      <c r="F201" s="222">
        <f>IF(ISERROR(VLOOKUP(B201,'2016 UPA'!$B$5:O460,7, FALSE)),0,VLOOKUP(B201,'2016 UPA'!$B$5:O460,7, FALSE))</f>
        <v>317.88</v>
      </c>
      <c r="G201" s="221">
        <f>IF(ISERROR(VLOOKUP(B201,'2017 UPA'!$B$5:P472,8, FALSE)),0,VLOOKUP(B201,'2017 UPA'!$B$5:P472,8, FALSE))</f>
        <v>247.32</v>
      </c>
      <c r="H201" s="221">
        <f>IF(ISERROR(VLOOKUP(B201,'2018 UPA'!$B$5:H474,7, FALSE)),0,VLOOKUP(B201,'2018 UPA'!$B$5:H474,7, FALSE))</f>
        <v>211.6</v>
      </c>
      <c r="I201" s="221">
        <f>IF(ISERROR(VLOOKUP(B201,'2019 UPA'!$B$5:H378,7, FALSE)),0,VLOOKUP(B201,'2019 UPA'!$B$5:H378,7, FALSE))</f>
        <v>243.43</v>
      </c>
    </row>
    <row r="202" spans="2:9" hidden="1" outlineLevel="1" x14ac:dyDescent="0.25">
      <c r="B202" s="405" t="s">
        <v>51</v>
      </c>
      <c r="C202" s="340" t="s">
        <v>50</v>
      </c>
      <c r="D202" s="579" t="s">
        <v>863</v>
      </c>
      <c r="E202" s="221"/>
      <c r="F202" s="222">
        <f>IF(ISERROR(VLOOKUP(B202,'2016 UPA'!$B$5:O461,7, FALSE)),0,VLOOKUP(B202,'2016 UPA'!$B$5:O461,7, FALSE))</f>
        <v>632.84</v>
      </c>
      <c r="G202" s="221">
        <f>IF(ISERROR(VLOOKUP(B202,'2017 UPA'!$B$5:P473,8, FALSE)),0,VLOOKUP(B202,'2017 UPA'!$B$5:P473,8, FALSE))</f>
        <v>558.95000000000005</v>
      </c>
      <c r="H202" s="221">
        <f>IF(ISERROR(VLOOKUP(B202,'2018 UPA'!$B$5:H475,7, FALSE)),0,VLOOKUP(B202,'2018 UPA'!$B$5:H475,7, FALSE))</f>
        <v>537.26</v>
      </c>
      <c r="I202" s="221">
        <f>IF(ISERROR(VLOOKUP(B202,'2019 UPA'!$B$5:H379,7, FALSE)),0,VLOOKUP(B202,'2019 UPA'!$B$5:H379,7, FALSE))</f>
        <v>612.70000000000005</v>
      </c>
    </row>
    <row r="203" spans="2:9" hidden="1" outlineLevel="1" x14ac:dyDescent="0.25">
      <c r="B203" s="405" t="s">
        <v>398</v>
      </c>
      <c r="C203" s="340" t="s">
        <v>399</v>
      </c>
      <c r="D203" s="579" t="s">
        <v>870</v>
      </c>
      <c r="E203" s="221"/>
      <c r="F203" s="222">
        <f>IF(ISERROR(VLOOKUP(B203,'2016 UPA'!$B$5:O462,7, FALSE)),0,VLOOKUP(B203,'2016 UPA'!$B$5:O462,7, FALSE))</f>
        <v>492.38</v>
      </c>
      <c r="G203" s="221">
        <f>IF(ISERROR(VLOOKUP(B203,'2017 UPA'!$B$5:P474,8, FALSE)),0,VLOOKUP(B203,'2017 UPA'!$B$5:P474,8, FALSE))</f>
        <v>291.85000000000002</v>
      </c>
      <c r="H203" s="221">
        <f>IF(ISERROR(VLOOKUP(B203,'2018 UPA'!$B$5:H476,7, FALSE)),0,VLOOKUP(B203,'2018 UPA'!$B$5:H476,7, FALSE))</f>
        <v>486.96</v>
      </c>
      <c r="I203" s="221">
        <f>IF(ISERROR(VLOOKUP(B203,'2019 UPA'!$B$5:H380,7, FALSE)),0,VLOOKUP(B203,'2019 UPA'!$B$5:H380,7, FALSE))</f>
        <v>311.67</v>
      </c>
    </row>
    <row r="204" spans="2:9" hidden="1" outlineLevel="1" x14ac:dyDescent="0.25">
      <c r="B204" s="405" t="s">
        <v>400</v>
      </c>
      <c r="C204" s="340" t="s">
        <v>401</v>
      </c>
      <c r="D204" s="579" t="s">
        <v>870</v>
      </c>
      <c r="E204" s="221"/>
      <c r="F204" s="222">
        <f>IF(ISERROR(VLOOKUP(B204,'2016 UPA'!$B$5:O463,7, FALSE)),0,VLOOKUP(B204,'2016 UPA'!$B$5:O463,7, FALSE))</f>
        <v>321.5</v>
      </c>
      <c r="G204" s="221">
        <f>IF(ISERROR(VLOOKUP(B204,'2017 UPA'!$B$5:P475,8, FALSE)),0,VLOOKUP(B204,'2017 UPA'!$B$5:P475,8, FALSE))</f>
        <v>222.85</v>
      </c>
      <c r="H204" s="221">
        <f>IF(ISERROR(VLOOKUP(B204,'2018 UPA'!$B$5:H477,7, FALSE)),0,VLOOKUP(B204,'2018 UPA'!$B$5:H477,7, FALSE))</f>
        <v>241.59</v>
      </c>
      <c r="I204" s="221">
        <f>IF(ISERROR(VLOOKUP(B204,'2019 UPA'!$B$5:H381,7, FALSE)),0,VLOOKUP(B204,'2019 UPA'!$B$5:H381,7, FALSE))</f>
        <v>147.44999999999999</v>
      </c>
    </row>
    <row r="205" spans="2:9" hidden="1" outlineLevel="1" x14ac:dyDescent="0.25">
      <c r="B205" s="405" t="s">
        <v>402</v>
      </c>
      <c r="C205" s="340" t="s">
        <v>939</v>
      </c>
      <c r="D205" s="579" t="s">
        <v>872</v>
      </c>
      <c r="E205" s="221"/>
      <c r="F205" s="222">
        <f>IF(ISERROR(VLOOKUP(B205,'2016 UPA'!$B$5:O464,7, FALSE)),0,VLOOKUP(B205,'2016 UPA'!$B$5:O464,7, FALSE))</f>
        <v>1183.1600000000001</v>
      </c>
      <c r="G205" s="221">
        <f>IF(ISERROR(VLOOKUP(B205,'2017 UPA'!$B$5:P476,8, FALSE)),0,VLOOKUP(B205,'2017 UPA'!$B$5:P476,8, FALSE))</f>
        <v>1267.43</v>
      </c>
      <c r="H205" s="221">
        <f>IF(ISERROR(VLOOKUP(B205,'2018 UPA'!$B$5:H478,7, FALSE)),0,VLOOKUP(B205,'2018 UPA'!$B$5:H478,7, FALSE))</f>
        <v>1186.48</v>
      </c>
      <c r="I205" s="221">
        <f>IF(ISERROR(VLOOKUP(B205,'2019 UPA'!$B$5:H382,7, FALSE)),0,VLOOKUP(B205,'2019 UPA'!$B$5:H382,7, FALSE))</f>
        <v>1250</v>
      </c>
    </row>
    <row r="206" spans="2:9" hidden="1" outlineLevel="1" x14ac:dyDescent="0.25">
      <c r="B206" s="405" t="s">
        <v>404</v>
      </c>
      <c r="C206" s="340" t="s">
        <v>940</v>
      </c>
      <c r="D206" s="579" t="s">
        <v>872</v>
      </c>
      <c r="E206" s="221"/>
      <c r="F206" s="222">
        <f>IF(ISERROR(VLOOKUP(B206,'2016 UPA'!$B$5:O465,7, FALSE)),0,VLOOKUP(B206,'2016 UPA'!$B$5:O465,7, FALSE))</f>
        <v>127.4</v>
      </c>
      <c r="G206" s="221">
        <f>IF(ISERROR(VLOOKUP(B206,'2017 UPA'!$B$5:P477,8, FALSE)),0,VLOOKUP(B206,'2017 UPA'!$B$5:P477,8, FALSE))</f>
        <v>140.52000000000001</v>
      </c>
      <c r="H206" s="221">
        <f>IF(ISERROR(VLOOKUP(B206,'2018 UPA'!$B$5:H479,7, FALSE)),0,VLOOKUP(B206,'2018 UPA'!$B$5:H479,7, FALSE))</f>
        <v>139.27000000000001</v>
      </c>
      <c r="I206" s="221">
        <f>IF(ISERROR(VLOOKUP(B206,'2019 UPA'!$B$5:H383,7, FALSE)),0,VLOOKUP(B206,'2019 UPA'!$B$5:H383,7, FALSE))</f>
        <v>0</v>
      </c>
    </row>
    <row r="207" spans="2:9" hidden="1" outlineLevel="1" x14ac:dyDescent="0.25">
      <c r="B207" s="405" t="s">
        <v>406</v>
      </c>
      <c r="C207" s="340" t="s">
        <v>941</v>
      </c>
      <c r="D207" s="579" t="s">
        <v>872</v>
      </c>
      <c r="E207" s="221"/>
      <c r="F207" s="222">
        <f>IF(ISERROR(VLOOKUP(B207,'2016 UPA'!$B$5:O466,7, FALSE)),0,VLOOKUP(B207,'2016 UPA'!$B$5:O466,7, FALSE))</f>
        <v>148.77000000000001</v>
      </c>
      <c r="G207" s="221">
        <f>IF(ISERROR(VLOOKUP(B207,'2017 UPA'!$B$5:P478,8, FALSE)),0,VLOOKUP(B207,'2017 UPA'!$B$5:P478,8, FALSE))</f>
        <v>126.84</v>
      </c>
      <c r="H207" s="221">
        <f>IF(ISERROR(VLOOKUP(B207,'2018 UPA'!$B$5:H480,7, FALSE)),0,VLOOKUP(B207,'2018 UPA'!$B$5:H480,7, FALSE))</f>
        <v>164.4</v>
      </c>
      <c r="I207" s="221">
        <f>IF(ISERROR(VLOOKUP(B207,'2019 UPA'!$B$5:H384,7, FALSE)),0,VLOOKUP(B207,'2019 UPA'!$B$5:H384,7, FALSE))</f>
        <v>0</v>
      </c>
    </row>
    <row r="208" spans="2:9" hidden="1" outlineLevel="1" x14ac:dyDescent="0.25">
      <c r="B208" s="405" t="s">
        <v>408</v>
      </c>
      <c r="C208" s="340" t="s">
        <v>942</v>
      </c>
      <c r="D208" s="579" t="s">
        <v>872</v>
      </c>
      <c r="E208" s="221"/>
      <c r="F208" s="222">
        <f>IF(ISERROR(VLOOKUP(B208,'2016 UPA'!$B$5:O467,7, FALSE)),0,VLOOKUP(B208,'2016 UPA'!$B$5:O467,7, FALSE))</f>
        <v>195.6</v>
      </c>
      <c r="G208" s="221">
        <f>IF(ISERROR(VLOOKUP(B208,'2017 UPA'!$B$5:P479,8, FALSE)),0,VLOOKUP(B208,'2017 UPA'!$B$5:P479,8, FALSE))</f>
        <v>231.9</v>
      </c>
      <c r="H208" s="221">
        <f>IF(ISERROR(VLOOKUP(B208,'2018 UPA'!$B$5:H481,7, FALSE)),0,VLOOKUP(B208,'2018 UPA'!$B$5:H481,7, FALSE))</f>
        <v>224.67</v>
      </c>
      <c r="I208" s="221">
        <f>IF(ISERROR(VLOOKUP(B208,'2019 UPA'!$B$5:H385,7, FALSE)),0,VLOOKUP(B208,'2019 UPA'!$B$5:H385,7, FALSE))</f>
        <v>0</v>
      </c>
    </row>
    <row r="209" spans="2:9" hidden="1" outlineLevel="1" x14ac:dyDescent="0.25">
      <c r="B209" s="405" t="s">
        <v>410</v>
      </c>
      <c r="C209" s="340" t="s">
        <v>943</v>
      </c>
      <c r="D209" s="579" t="s">
        <v>872</v>
      </c>
      <c r="E209" s="221"/>
      <c r="F209" s="222">
        <f>IF(ISERROR(VLOOKUP(B209,'2016 UPA'!$B$5:O468,7, FALSE)),0,VLOOKUP(B209,'2016 UPA'!$B$5:O468,7, FALSE))</f>
        <v>147.63999999999999</v>
      </c>
      <c r="G209" s="221">
        <f>IF(ISERROR(VLOOKUP(B209,'2017 UPA'!$B$5:P480,8, FALSE)),0,VLOOKUP(B209,'2017 UPA'!$B$5:P480,8, FALSE))</f>
        <v>153.33000000000001</v>
      </c>
      <c r="H209" s="221">
        <f>IF(ISERROR(VLOOKUP(B209,'2018 UPA'!$B$5:H482,7, FALSE)),0,VLOOKUP(B209,'2018 UPA'!$B$5:H482,7, FALSE))</f>
        <v>320</v>
      </c>
      <c r="I209" s="221">
        <f>IF(ISERROR(VLOOKUP(B209,'2019 UPA'!$B$5:H386,7, FALSE)),0,VLOOKUP(B209,'2019 UPA'!$B$5:H386,7, FALSE))</f>
        <v>0</v>
      </c>
    </row>
    <row r="210" spans="2:9" hidden="1" outlineLevel="1" x14ac:dyDescent="0.25">
      <c r="B210" s="405" t="s">
        <v>944</v>
      </c>
      <c r="C210" s="340" t="s">
        <v>945</v>
      </c>
      <c r="D210" s="579" t="s">
        <v>872</v>
      </c>
      <c r="E210" s="221"/>
      <c r="F210" s="222">
        <f>IF(ISERROR(VLOOKUP(B210,'2016 UPA'!$B$5:O469,7, FALSE)),0,VLOOKUP(B210,'2016 UPA'!$B$5:O469,7, FALSE))</f>
        <v>0</v>
      </c>
      <c r="G210" s="221">
        <f>IF(ISERROR(VLOOKUP(B210,'2017 UPA'!$B$5:P481,8, FALSE)),0,VLOOKUP(B210,'2017 UPA'!$B$5:P481,8, FALSE))</f>
        <v>900</v>
      </c>
      <c r="H210" s="221">
        <f>IF(ISERROR(VLOOKUP(B210,'2018 UPA'!$B$5:H483,7, FALSE)),0,VLOOKUP(B210,'2018 UPA'!$B$5:H483,7, FALSE))</f>
        <v>0</v>
      </c>
      <c r="I210" s="221">
        <f>IF(ISERROR(VLOOKUP(B210,'2019 UPA'!$B$5:H387,7, FALSE)),0,VLOOKUP(B210,'2019 UPA'!$B$5:H387,7, FALSE))</f>
        <v>0</v>
      </c>
    </row>
    <row r="211" spans="2:9" hidden="1" outlineLevel="1" x14ac:dyDescent="0.25">
      <c r="B211" s="405" t="s">
        <v>414</v>
      </c>
      <c r="C211" s="340" t="s">
        <v>946</v>
      </c>
      <c r="D211" s="579" t="s">
        <v>872</v>
      </c>
      <c r="E211" s="221"/>
      <c r="F211" s="222">
        <f>IF(ISERROR(VLOOKUP(B211,'2016 UPA'!$B$5:O470,7, FALSE)),0,VLOOKUP(B211,'2016 UPA'!$B$5:O470,7, FALSE))</f>
        <v>313.33</v>
      </c>
      <c r="G211" s="221">
        <f>IF(ISERROR(VLOOKUP(B211,'2017 UPA'!$B$5:P482,8, FALSE)),0,VLOOKUP(B211,'2017 UPA'!$B$5:P482,8, FALSE))</f>
        <v>132.66999999999999</v>
      </c>
      <c r="H211" s="221">
        <f>IF(ISERROR(VLOOKUP(B211,'2018 UPA'!$B$5:H484,7, FALSE)),0,VLOOKUP(B211,'2018 UPA'!$B$5:H484,7, FALSE))</f>
        <v>632.80999999999995</v>
      </c>
      <c r="I211" s="221">
        <f>IF(ISERROR(VLOOKUP(B211,'2019 UPA'!$B$5:H388,7, FALSE)),0,VLOOKUP(B211,'2019 UPA'!$B$5:H388,7, FALSE))</f>
        <v>0</v>
      </c>
    </row>
    <row r="212" spans="2:9" hidden="1" outlineLevel="1" x14ac:dyDescent="0.25">
      <c r="B212" s="405" t="s">
        <v>416</v>
      </c>
      <c r="C212" s="340" t="s">
        <v>947</v>
      </c>
      <c r="D212" s="579" t="s">
        <v>872</v>
      </c>
      <c r="E212" s="221"/>
      <c r="F212" s="222">
        <f>IF(ISERROR(VLOOKUP(B212,'2016 UPA'!$B$5:O471,7, FALSE)),0,VLOOKUP(B212,'2016 UPA'!$B$5:O471,7, FALSE))</f>
        <v>7393.33</v>
      </c>
      <c r="G212" s="221">
        <f>IF(ISERROR(VLOOKUP(B212,'2017 UPA'!$B$5:P483,8, FALSE)),0,VLOOKUP(B212,'2017 UPA'!$B$5:P483,8, FALSE))</f>
        <v>2426.67</v>
      </c>
      <c r="H212" s="221">
        <f>IF(ISERROR(VLOOKUP(B212,'2018 UPA'!$B$5:H485,7, FALSE)),0,VLOOKUP(B212,'2018 UPA'!$B$5:H485,7, FALSE))</f>
        <v>319.02999999999997</v>
      </c>
      <c r="I212" s="221">
        <f>IF(ISERROR(VLOOKUP(B212,'2019 UPA'!$B$5:H389,7, FALSE)),0,VLOOKUP(B212,'2019 UPA'!$B$5:H389,7, FALSE))</f>
        <v>0</v>
      </c>
    </row>
    <row r="213" spans="2:9" hidden="1" outlineLevel="1" x14ac:dyDescent="0.25">
      <c r="B213" s="405" t="s">
        <v>53</v>
      </c>
      <c r="C213" s="340" t="s">
        <v>948</v>
      </c>
      <c r="D213" s="579" t="s">
        <v>872</v>
      </c>
      <c r="E213" s="221"/>
      <c r="F213" s="222">
        <f>IF(ISERROR(VLOOKUP(B213,'2016 UPA'!$B$5:O472,7, FALSE)),0,VLOOKUP(B213,'2016 UPA'!$B$5:O472,7, FALSE))</f>
        <v>236.7</v>
      </c>
      <c r="G213" s="221">
        <f>IF(ISERROR(VLOOKUP(B213,'2017 UPA'!$B$5:P484,8, FALSE)),0,VLOOKUP(B213,'2017 UPA'!$B$5:P484,8, FALSE))</f>
        <v>248.32</v>
      </c>
      <c r="H213" s="221">
        <f>IF(ISERROR(VLOOKUP(B213,'2018 UPA'!$B$5:H486,7, FALSE)),0,VLOOKUP(B213,'2018 UPA'!$B$5:H486,7, FALSE))</f>
        <v>263.52</v>
      </c>
      <c r="I213" s="221">
        <f>IF(ISERROR(VLOOKUP(B213,'2019 UPA'!$B$5:H390,7, FALSE)),0,VLOOKUP(B213,'2019 UPA'!$B$5:H390,7, FALSE))</f>
        <v>296.64999999999998</v>
      </c>
    </row>
    <row r="214" spans="2:9" hidden="1" outlineLevel="1" x14ac:dyDescent="0.25">
      <c r="B214" s="405" t="s">
        <v>54</v>
      </c>
      <c r="C214" s="340" t="s">
        <v>871</v>
      </c>
      <c r="D214" s="579" t="s">
        <v>872</v>
      </c>
      <c r="E214" s="221"/>
      <c r="F214" s="222">
        <f>IF(ISERROR(VLOOKUP(B214,'2016 UPA'!$B$5:O473,7, FALSE)),0,VLOOKUP(B214,'2016 UPA'!$B$5:O473,7, FALSE))</f>
        <v>506.77</v>
      </c>
      <c r="G214" s="221">
        <f>IF(ISERROR(VLOOKUP(B214,'2017 UPA'!$B$5:P485,8, FALSE)),0,VLOOKUP(B214,'2017 UPA'!$B$5:P485,8, FALSE))</f>
        <v>510.41</v>
      </c>
      <c r="H214" s="221">
        <f>IF(ISERROR(VLOOKUP(B214,'2018 UPA'!$B$5:H487,7, FALSE)),0,VLOOKUP(B214,'2018 UPA'!$B$5:H487,7, FALSE))</f>
        <v>526.97</v>
      </c>
      <c r="I214" s="221">
        <f>IF(ISERROR(VLOOKUP(B214,'2019 UPA'!$B$5:H391,7, FALSE)),0,VLOOKUP(B214,'2019 UPA'!$B$5:H391,7, FALSE))</f>
        <v>592.22</v>
      </c>
    </row>
    <row r="215" spans="2:9" hidden="1" outlineLevel="1" x14ac:dyDescent="0.25">
      <c r="B215" s="405" t="s">
        <v>420</v>
      </c>
      <c r="C215" s="340" t="s">
        <v>873</v>
      </c>
      <c r="D215" s="579" t="s">
        <v>872</v>
      </c>
      <c r="E215" s="221"/>
      <c r="F215" s="222">
        <f>IF(ISERROR(VLOOKUP(B215,'2016 UPA'!$B$5:O474,7, FALSE)),0,VLOOKUP(B215,'2016 UPA'!$B$5:O474,7, FALSE))</f>
        <v>692.51</v>
      </c>
      <c r="G215" s="221">
        <f>IF(ISERROR(VLOOKUP(B215,'2017 UPA'!$B$5:P486,8, FALSE)),0,VLOOKUP(B215,'2017 UPA'!$B$5:P486,8, FALSE))</f>
        <v>785.39</v>
      </c>
      <c r="H215" s="221">
        <f>IF(ISERROR(VLOOKUP(B215,'2018 UPA'!$B$5:H488,7, FALSE)),0,VLOOKUP(B215,'2018 UPA'!$B$5:H488,7, FALSE))</f>
        <v>1012.18</v>
      </c>
      <c r="I215" s="221">
        <f>IF(ISERROR(VLOOKUP(B215,'2019 UPA'!$B$5:H392,7, FALSE)),0,VLOOKUP(B215,'2019 UPA'!$B$5:H392,7, FALSE))</f>
        <v>730.09</v>
      </c>
    </row>
    <row r="216" spans="2:9" hidden="1" outlineLevel="1" x14ac:dyDescent="0.25">
      <c r="B216" s="405" t="s">
        <v>55</v>
      </c>
      <c r="C216" s="340" t="s">
        <v>874</v>
      </c>
      <c r="D216" s="579" t="s">
        <v>872</v>
      </c>
      <c r="E216" s="221"/>
      <c r="F216" s="222">
        <f>IF(ISERROR(VLOOKUP(B216,'2016 UPA'!$B$5:O475,7, FALSE)),0,VLOOKUP(B216,'2016 UPA'!$B$5:O475,7, FALSE))</f>
        <v>801.58</v>
      </c>
      <c r="G216" s="221">
        <f>IF(ISERROR(VLOOKUP(B216,'2017 UPA'!$B$5:P487,8, FALSE)),0,VLOOKUP(B216,'2017 UPA'!$B$5:P487,8, FALSE))</f>
        <v>764.94</v>
      </c>
      <c r="H216" s="221">
        <f>IF(ISERROR(VLOOKUP(B216,'2018 UPA'!$B$5:H489,7, FALSE)),0,VLOOKUP(B216,'2018 UPA'!$B$5:H489,7, FALSE))</f>
        <v>893.62</v>
      </c>
      <c r="I216" s="221">
        <f>IF(ISERROR(VLOOKUP(B216,'2019 UPA'!$B$5:H393,7, FALSE)),0,VLOOKUP(B216,'2019 UPA'!$B$5:H393,7, FALSE))</f>
        <v>875.28</v>
      </c>
    </row>
    <row r="217" spans="2:9" hidden="1" outlineLevel="1" x14ac:dyDescent="0.25">
      <c r="B217" s="405" t="s">
        <v>423</v>
      </c>
      <c r="C217" s="340" t="s">
        <v>875</v>
      </c>
      <c r="D217" s="579" t="s">
        <v>872</v>
      </c>
      <c r="E217" s="221"/>
      <c r="F217" s="222">
        <f>IF(ISERROR(VLOOKUP(B217,'2016 UPA'!$B$5:O476,7, FALSE)),0,VLOOKUP(B217,'2016 UPA'!$B$5:O476,7, FALSE))</f>
        <v>1954.82</v>
      </c>
      <c r="G217" s="221">
        <f>IF(ISERROR(VLOOKUP(B217,'2017 UPA'!$B$5:P488,8, FALSE)),0,VLOOKUP(B217,'2017 UPA'!$B$5:P488,8, FALSE))</f>
        <v>2835.45</v>
      </c>
      <c r="H217" s="221">
        <f>IF(ISERROR(VLOOKUP(B217,'2018 UPA'!$B$5:H490,7, FALSE)),0,VLOOKUP(B217,'2018 UPA'!$B$5:H490,7, FALSE))</f>
        <v>5210.42</v>
      </c>
      <c r="I217" s="221">
        <f>IF(ISERROR(VLOOKUP(B217,'2019 UPA'!$B$5:H394,7, FALSE)),0,VLOOKUP(B217,'2019 UPA'!$B$5:H394,7, FALSE))</f>
        <v>630</v>
      </c>
    </row>
    <row r="218" spans="2:9" hidden="1" outlineLevel="1" x14ac:dyDescent="0.25">
      <c r="B218" s="405" t="s">
        <v>425</v>
      </c>
      <c r="C218" s="340" t="s">
        <v>876</v>
      </c>
      <c r="D218" s="579" t="s">
        <v>872</v>
      </c>
      <c r="E218" s="221"/>
      <c r="F218" s="222">
        <f>IF(ISERROR(VLOOKUP(B218,'2016 UPA'!$B$5:O477,7, FALSE)),0,VLOOKUP(B218,'2016 UPA'!$B$5:O477,7, FALSE))</f>
        <v>1019.2</v>
      </c>
      <c r="G218" s="221">
        <f>IF(ISERROR(VLOOKUP(B218,'2017 UPA'!$B$5:P489,8, FALSE)),0,VLOOKUP(B218,'2017 UPA'!$B$5:P489,8, FALSE))</f>
        <v>933.78</v>
      </c>
      <c r="H218" s="221">
        <f>IF(ISERROR(VLOOKUP(B218,'2018 UPA'!$B$5:H491,7, FALSE)),0,VLOOKUP(B218,'2018 UPA'!$B$5:H491,7, FALSE))</f>
        <v>1291.3699999999999</v>
      </c>
      <c r="I218" s="221">
        <f>IF(ISERROR(VLOOKUP(B218,'2019 UPA'!$B$5:H395,7, FALSE)),0,VLOOKUP(B218,'2019 UPA'!$B$5:H395,7, FALSE))</f>
        <v>1295</v>
      </c>
    </row>
    <row r="219" spans="2:9" hidden="1" outlineLevel="1" x14ac:dyDescent="0.25">
      <c r="B219" s="405" t="s">
        <v>56</v>
      </c>
      <c r="C219" s="340" t="s">
        <v>877</v>
      </c>
      <c r="D219" s="579" t="s">
        <v>872</v>
      </c>
      <c r="E219" s="221"/>
      <c r="F219" s="222">
        <f>IF(ISERROR(VLOOKUP(B219,'2016 UPA'!$B$5:O478,7, FALSE)),0,VLOOKUP(B219,'2016 UPA'!$B$5:O478,7, FALSE))</f>
        <v>411.83</v>
      </c>
      <c r="G219" s="221">
        <f>IF(ISERROR(VLOOKUP(B219,'2017 UPA'!$B$5:P490,8, FALSE)),0,VLOOKUP(B219,'2017 UPA'!$B$5:P490,8, FALSE))</f>
        <v>535.73</v>
      </c>
      <c r="H219" s="221">
        <f>IF(ISERROR(VLOOKUP(B219,'2018 UPA'!$B$5:H492,7, FALSE)),0,VLOOKUP(B219,'2018 UPA'!$B$5:H492,7, FALSE))</f>
        <v>393.57</v>
      </c>
      <c r="I219" s="221">
        <f>IF(ISERROR(VLOOKUP(B219,'2019 UPA'!$B$5:H396,7, FALSE)),0,VLOOKUP(B219,'2019 UPA'!$B$5:H396,7, FALSE))</f>
        <v>532.5</v>
      </c>
    </row>
    <row r="220" spans="2:9" hidden="1" outlineLevel="1" x14ac:dyDescent="0.25">
      <c r="B220" s="405" t="s">
        <v>428</v>
      </c>
      <c r="C220" s="340" t="s">
        <v>878</v>
      </c>
      <c r="D220" s="579" t="s">
        <v>872</v>
      </c>
      <c r="E220" s="221"/>
      <c r="F220" s="222">
        <f>IF(ISERROR(VLOOKUP(B220,'2016 UPA'!$B$5:O479,7, FALSE)),0,VLOOKUP(B220,'2016 UPA'!$B$5:O479,7, FALSE))</f>
        <v>1383.34</v>
      </c>
      <c r="G220" s="221">
        <f>IF(ISERROR(VLOOKUP(B220,'2017 UPA'!$B$5:P491,8, FALSE)),0,VLOOKUP(B220,'2017 UPA'!$B$5:P491,8, FALSE))</f>
        <v>1058.33</v>
      </c>
      <c r="H220" s="221">
        <f>IF(ISERROR(VLOOKUP(B220,'2018 UPA'!$B$5:H493,7, FALSE)),0,VLOOKUP(B220,'2018 UPA'!$B$5:H493,7, FALSE))</f>
        <v>0</v>
      </c>
      <c r="I220" s="221">
        <f>IF(ISERROR(VLOOKUP(B220,'2019 UPA'!$B$5:H397,7, FALSE)),0,VLOOKUP(B220,'2019 UPA'!$B$5:H397,7, FALSE))</f>
        <v>0</v>
      </c>
    </row>
    <row r="221" spans="2:9" hidden="1" outlineLevel="1" x14ac:dyDescent="0.25">
      <c r="B221" s="405" t="s">
        <v>430</v>
      </c>
      <c r="C221" s="340" t="s">
        <v>879</v>
      </c>
      <c r="D221" s="579" t="s">
        <v>872</v>
      </c>
      <c r="E221" s="221"/>
      <c r="F221" s="222">
        <f>IF(ISERROR(VLOOKUP(B221,'2016 UPA'!$B$5:O480,7, FALSE)),0,VLOOKUP(B221,'2016 UPA'!$B$5:O480,7, FALSE))</f>
        <v>265</v>
      </c>
      <c r="G221" s="221">
        <f>IF(ISERROR(VLOOKUP(B221,'2017 UPA'!$B$5:P492,8, FALSE)),0,VLOOKUP(B221,'2017 UPA'!$B$5:P492,8, FALSE))</f>
        <v>332.65</v>
      </c>
      <c r="H221" s="221">
        <f>IF(ISERROR(VLOOKUP(B221,'2018 UPA'!$B$5:H494,7, FALSE)),0,VLOOKUP(B221,'2018 UPA'!$B$5:H494,7, FALSE))</f>
        <v>0</v>
      </c>
      <c r="I221" s="221">
        <f>IF(ISERROR(VLOOKUP(B221,'2019 UPA'!$B$5:H398,7, FALSE)),0,VLOOKUP(B221,'2019 UPA'!$B$5:H398,7, FALSE))</f>
        <v>0</v>
      </c>
    </row>
    <row r="222" spans="2:9" hidden="1" outlineLevel="1" x14ac:dyDescent="0.25">
      <c r="B222" s="405" t="s">
        <v>60</v>
      </c>
      <c r="C222" s="340" t="s">
        <v>59</v>
      </c>
      <c r="D222" s="579" t="s">
        <v>850</v>
      </c>
      <c r="E222" s="221"/>
      <c r="F222" s="222">
        <f>IF(ISERROR(VLOOKUP(B222,'2016 UPA'!$B$5:O481,7, FALSE)),0,VLOOKUP(B222,'2016 UPA'!$B$5:O481,7, FALSE))</f>
        <v>725.47</v>
      </c>
      <c r="G222" s="221">
        <f>IF(ISERROR(VLOOKUP(B222,'2017 UPA'!$B$5:P493,8, FALSE)),0,VLOOKUP(B222,'2017 UPA'!$B$5:P493,8, FALSE))</f>
        <v>726.99</v>
      </c>
      <c r="H222" s="221">
        <f>IF(ISERROR(VLOOKUP(B222,'2018 UPA'!$B$5:H495,7, FALSE)),0,VLOOKUP(B222,'2018 UPA'!$B$5:H495,7, FALSE))</f>
        <v>804.34</v>
      </c>
      <c r="I222" s="221">
        <f>IF(ISERROR(VLOOKUP(B222,'2019 UPA'!$B$5:H399,7, FALSE)),0,VLOOKUP(B222,'2019 UPA'!$B$5:H399,7, FALSE))</f>
        <v>806.24</v>
      </c>
    </row>
    <row r="223" spans="2:9" hidden="1" outlineLevel="1" x14ac:dyDescent="0.25">
      <c r="B223" s="405" t="s">
        <v>432</v>
      </c>
      <c r="C223" s="340" t="s">
        <v>433</v>
      </c>
      <c r="D223" s="579" t="s">
        <v>850</v>
      </c>
      <c r="E223" s="221"/>
      <c r="F223" s="222">
        <f>IF(ISERROR(VLOOKUP(B223,'2016 UPA'!$B$5:O482,7, FALSE)),0,VLOOKUP(B223,'2016 UPA'!$B$5:O482,7, FALSE))</f>
        <v>801.34</v>
      </c>
      <c r="G223" s="221">
        <f>IF(ISERROR(VLOOKUP(B223,'2017 UPA'!$B$5:P494,8, FALSE)),0,VLOOKUP(B223,'2017 UPA'!$B$5:P494,8, FALSE))</f>
        <v>1012.93</v>
      </c>
      <c r="H223" s="221">
        <f>IF(ISERROR(VLOOKUP(B223,'2018 UPA'!$B$5:H496,7, FALSE)),0,VLOOKUP(B223,'2018 UPA'!$B$5:H496,7, FALSE))</f>
        <v>765.75</v>
      </c>
      <c r="I223" s="221">
        <f>IF(ISERROR(VLOOKUP(B223,'2019 UPA'!$B$5:H400,7, FALSE)),0,VLOOKUP(B223,'2019 UPA'!$B$5:H400,7, FALSE))</f>
        <v>1044.83</v>
      </c>
    </row>
    <row r="224" spans="2:9" hidden="1" outlineLevel="1" x14ac:dyDescent="0.25">
      <c r="B224" s="405" t="s">
        <v>62</v>
      </c>
      <c r="C224" s="340" t="s">
        <v>61</v>
      </c>
      <c r="D224" s="579" t="s">
        <v>850</v>
      </c>
      <c r="E224" s="221"/>
      <c r="F224" s="222">
        <f>IF(ISERROR(VLOOKUP(B224,'2016 UPA'!$B$5:O483,7, FALSE)),0,VLOOKUP(B224,'2016 UPA'!$B$5:O483,7, FALSE))</f>
        <v>390.22</v>
      </c>
      <c r="G224" s="221">
        <f>IF(ISERROR(VLOOKUP(B224,'2017 UPA'!$B$5:P495,8, FALSE)),0,VLOOKUP(B224,'2017 UPA'!$B$5:P495,8, FALSE))</f>
        <v>492.15</v>
      </c>
      <c r="H224" s="221">
        <f>IF(ISERROR(VLOOKUP(B224,'2018 UPA'!$B$5:H497,7, FALSE)),0,VLOOKUP(B224,'2018 UPA'!$B$5:H497,7, FALSE))</f>
        <v>297.41000000000003</v>
      </c>
      <c r="I224" s="221">
        <f>IF(ISERROR(VLOOKUP(B224,'2019 UPA'!$B$5:H401,7, FALSE)),0,VLOOKUP(B224,'2019 UPA'!$B$5:H401,7, FALSE))</f>
        <v>325.18</v>
      </c>
    </row>
    <row r="225" spans="2:9" hidden="1" outlineLevel="1" x14ac:dyDescent="0.25">
      <c r="B225" s="405" t="s">
        <v>434</v>
      </c>
      <c r="C225" s="340" t="s">
        <v>758</v>
      </c>
      <c r="D225" s="579" t="s">
        <v>850</v>
      </c>
      <c r="E225" s="221"/>
      <c r="F225" s="222">
        <f>IF(ISERROR(VLOOKUP(B225,'2016 UPA'!$B$5:O484,7, FALSE)),0,VLOOKUP(B225,'2016 UPA'!$B$5:O484,7, FALSE))</f>
        <v>560.66</v>
      </c>
      <c r="G225" s="221">
        <f>IF(ISERROR(VLOOKUP(B225,'2017 UPA'!$B$5:P496,8, FALSE)),0,VLOOKUP(B225,'2017 UPA'!$B$5:P496,8, FALSE))</f>
        <v>459.43</v>
      </c>
      <c r="H225" s="221">
        <f>IF(ISERROR(VLOOKUP(B225,'2018 UPA'!$B$5:H498,7, FALSE)),0,VLOOKUP(B225,'2018 UPA'!$B$5:H498,7, FALSE))</f>
        <v>788.05</v>
      </c>
      <c r="I225" s="221">
        <f>IF(ISERROR(VLOOKUP(B225,'2019 UPA'!$B$5:H402,7, FALSE)),0,VLOOKUP(B225,'2019 UPA'!$B$5:H402,7, FALSE))</f>
        <v>0</v>
      </c>
    </row>
    <row r="226" spans="2:9" hidden="1" outlineLevel="1" x14ac:dyDescent="0.25">
      <c r="B226" s="405" t="s">
        <v>64</v>
      </c>
      <c r="C226" s="340" t="s">
        <v>63</v>
      </c>
      <c r="D226" s="579" t="s">
        <v>880</v>
      </c>
      <c r="E226" s="221"/>
      <c r="F226" s="222">
        <f>IF(ISERROR(VLOOKUP(B226,'2016 UPA'!$B$5:O485,7, FALSE)),0,VLOOKUP(B226,'2016 UPA'!$B$5:O485,7, FALSE))</f>
        <v>185.52</v>
      </c>
      <c r="G226" s="221">
        <f>IF(ISERROR(VLOOKUP(B226,'2017 UPA'!$B$5:P497,8, FALSE)),0,VLOOKUP(B226,'2017 UPA'!$B$5:P497,8, FALSE))</f>
        <v>211.47</v>
      </c>
      <c r="H226" s="221">
        <f>IF(ISERROR(VLOOKUP(B226,'2018 UPA'!$B$5:H499,7, FALSE)),0,VLOOKUP(B226,'2018 UPA'!$B$5:H499,7, FALSE))</f>
        <v>344.3</v>
      </c>
      <c r="I226" s="221">
        <f>IF(ISERROR(VLOOKUP(B226,'2019 UPA'!$B$5:H403,7, FALSE)),0,VLOOKUP(B226,'2019 UPA'!$B$5:H403,7, FALSE))</f>
        <v>292.83999999999997</v>
      </c>
    </row>
    <row r="227" spans="2:9" hidden="1" outlineLevel="1" x14ac:dyDescent="0.25">
      <c r="B227" s="405" t="s">
        <v>435</v>
      </c>
      <c r="C227" s="340" t="s">
        <v>436</v>
      </c>
      <c r="D227" s="579" t="s">
        <v>881</v>
      </c>
      <c r="E227" s="221"/>
      <c r="F227" s="222">
        <f>IF(ISERROR(VLOOKUP(B227,'2016 UPA'!$B$5:O486,7, FALSE)),0,VLOOKUP(B227,'2016 UPA'!$B$5:O486,7, FALSE))</f>
        <v>2365</v>
      </c>
      <c r="G227" s="221">
        <f>IF(ISERROR(VLOOKUP(B227,'2017 UPA'!$B$5:P498,8, FALSE)),0,VLOOKUP(B227,'2017 UPA'!$B$5:P498,8, FALSE))</f>
        <v>4028.03</v>
      </c>
      <c r="H227" s="221">
        <f>IF(ISERROR(VLOOKUP(B227,'2018 UPA'!$B$5:H500,7, FALSE)),0,VLOOKUP(B227,'2018 UPA'!$B$5:H500,7, FALSE))</f>
        <v>2855.74</v>
      </c>
      <c r="I227" s="221">
        <f>IF(ISERROR(VLOOKUP(B227,'2019 UPA'!$B$5:H404,7, FALSE)),0,VLOOKUP(B227,'2019 UPA'!$B$5:H404,7, FALSE))</f>
        <v>3272.22</v>
      </c>
    </row>
    <row r="228" spans="2:9" hidden="1" outlineLevel="1" x14ac:dyDescent="0.25">
      <c r="B228" s="405" t="s">
        <v>437</v>
      </c>
      <c r="C228" s="340" t="s">
        <v>438</v>
      </c>
      <c r="D228" s="579" t="s">
        <v>801</v>
      </c>
      <c r="E228" s="221"/>
      <c r="F228" s="222">
        <f>IF(ISERROR(VLOOKUP(B228,'2016 UPA'!$B$5:O487,7, FALSE)),0,VLOOKUP(B228,'2016 UPA'!$B$5:O487,7, FALSE))</f>
        <v>4.96</v>
      </c>
      <c r="G228" s="221">
        <f>IF(ISERROR(VLOOKUP(B228,'2017 UPA'!$B$5:P499,8, FALSE)),0,VLOOKUP(B228,'2017 UPA'!$B$5:P499,8, FALSE))</f>
        <v>7.15</v>
      </c>
      <c r="H228" s="221">
        <f>IF(ISERROR(VLOOKUP(B228,'2018 UPA'!$B$5:H501,7, FALSE)),0,VLOOKUP(B228,'2018 UPA'!$B$5:H501,7, FALSE))</f>
        <v>4.33</v>
      </c>
      <c r="I228" s="221">
        <f>IF(ISERROR(VLOOKUP(B228,'2019 UPA'!$B$5:H405,7, FALSE)),0,VLOOKUP(B228,'2019 UPA'!$B$5:H405,7, FALSE))</f>
        <v>0</v>
      </c>
    </row>
    <row r="229" spans="2:9" hidden="1" outlineLevel="1" x14ac:dyDescent="0.25">
      <c r="B229" s="405" t="s">
        <v>58</v>
      </c>
      <c r="C229" s="340" t="s">
        <v>57</v>
      </c>
      <c r="D229" s="579" t="s">
        <v>850</v>
      </c>
      <c r="E229" s="221"/>
      <c r="F229" s="222">
        <f>IF(ISERROR(VLOOKUP(B229,'2016 UPA'!$B$5:O488,7, FALSE)),0,VLOOKUP(B229,'2016 UPA'!$B$5:O488,7, FALSE))</f>
        <v>4109.6499999999996</v>
      </c>
      <c r="G229" s="221">
        <f>IF(ISERROR(VLOOKUP(B229,'2017 UPA'!$B$5:P500,8, FALSE)),0,VLOOKUP(B229,'2017 UPA'!$B$5:P500,8, FALSE))</f>
        <v>3941.46</v>
      </c>
      <c r="H229" s="221">
        <f>IF(ISERROR(VLOOKUP(B229,'2018 UPA'!$B$5:H502,7, FALSE)),0,VLOOKUP(B229,'2018 UPA'!$B$5:H502,7, FALSE))</f>
        <v>3139.61</v>
      </c>
      <c r="I229" s="221">
        <f>IF(ISERROR(VLOOKUP(B229,'2019 UPA'!$B$5:H406,7, FALSE)),0,VLOOKUP(B229,'2019 UPA'!$B$5:H406,7, FALSE))</f>
        <v>6650</v>
      </c>
    </row>
    <row r="230" spans="2:9" hidden="1" outlineLevel="1" x14ac:dyDescent="0.25">
      <c r="B230" s="405" t="s">
        <v>439</v>
      </c>
      <c r="C230" s="340" t="s">
        <v>440</v>
      </c>
      <c r="D230" s="579" t="s">
        <v>801</v>
      </c>
      <c r="E230" s="221"/>
      <c r="F230" s="222">
        <f>IF(ISERROR(VLOOKUP(B230,'2016 UPA'!$B$5:O489,7, FALSE)),0,VLOOKUP(B230,'2016 UPA'!$B$5:O489,7, FALSE))</f>
        <v>33.74</v>
      </c>
      <c r="G230" s="221">
        <f>IF(ISERROR(VLOOKUP(B230,'2017 UPA'!$B$5:P501,8, FALSE)),0,VLOOKUP(B230,'2017 UPA'!$B$5:P501,8, FALSE))</f>
        <v>21.84</v>
      </c>
      <c r="H230" s="221">
        <f>IF(ISERROR(VLOOKUP(B230,'2018 UPA'!$B$5:H503,7, FALSE)),0,VLOOKUP(B230,'2018 UPA'!$B$5:H503,7, FALSE))</f>
        <v>7.71</v>
      </c>
      <c r="I230" s="221">
        <f>IF(ISERROR(VLOOKUP(B230,'2019 UPA'!$B$5:H407,7, FALSE)),0,VLOOKUP(B230,'2019 UPA'!$B$5:H407,7, FALSE))</f>
        <v>33.65</v>
      </c>
    </row>
    <row r="231" spans="2:9" hidden="1" outlineLevel="1" x14ac:dyDescent="0.25">
      <c r="B231" s="405" t="s">
        <v>75</v>
      </c>
      <c r="C231" s="340" t="s">
        <v>74</v>
      </c>
      <c r="D231" s="579" t="s">
        <v>801</v>
      </c>
      <c r="E231" s="221"/>
      <c r="F231" s="222">
        <f>IF(ISERROR(VLOOKUP(B231,'2016 UPA'!$B$5:O490,7, FALSE)),0,VLOOKUP(B231,'2016 UPA'!$B$5:O490,7, FALSE))</f>
        <v>76.73</v>
      </c>
      <c r="G231" s="221">
        <f>IF(ISERROR(VLOOKUP(B231,'2017 UPA'!$B$5:P502,8, FALSE)),0,VLOOKUP(B231,'2017 UPA'!$B$5:P502,8, FALSE))</f>
        <v>71.86</v>
      </c>
      <c r="H231" s="221">
        <f>IF(ISERROR(VLOOKUP(B231,'2018 UPA'!$B$5:H504,7, FALSE)),0,VLOOKUP(B231,'2018 UPA'!$B$5:H504,7, FALSE))</f>
        <v>54.68</v>
      </c>
      <c r="I231" s="221">
        <f>IF(ISERROR(VLOOKUP(B231,'2019 UPA'!$B$5:H408,7, FALSE)),0,VLOOKUP(B231,'2019 UPA'!$B$5:H408,7, FALSE))</f>
        <v>87.31</v>
      </c>
    </row>
    <row r="232" spans="2:9" hidden="1" outlineLevel="1" x14ac:dyDescent="0.25">
      <c r="B232" s="405" t="s">
        <v>990</v>
      </c>
      <c r="C232" s="340" t="s">
        <v>991</v>
      </c>
      <c r="D232" s="579" t="s">
        <v>736</v>
      </c>
      <c r="E232" s="221"/>
      <c r="F232" s="222">
        <f>IF(ISERROR(VLOOKUP(B232,'2016 UPA'!$B$5:O491,7, FALSE)),0,VLOOKUP(B232,'2016 UPA'!$B$5:O491,7, FALSE))</f>
        <v>0</v>
      </c>
      <c r="G232" s="221">
        <f>IF(ISERROR(VLOOKUP(B232,'2017 UPA'!$B$5:P503,8, FALSE)),0,VLOOKUP(B232,'2017 UPA'!$B$5:P503,8, FALSE))</f>
        <v>1048.8399999999999</v>
      </c>
      <c r="H232" s="221">
        <f>IF(ISERROR(VLOOKUP(B232,'2018 UPA'!$B$5:H505,7, FALSE)),0,VLOOKUP(B232,'2018 UPA'!$B$5:H505,7, FALSE))</f>
        <v>15656.2</v>
      </c>
      <c r="I232" s="221">
        <f>IF(ISERROR(VLOOKUP(B232,'2019 UPA'!$B$5:H409,7, FALSE)),0,VLOOKUP(B232,'2019 UPA'!$B$5:H409,7, FALSE))</f>
        <v>652.33000000000004</v>
      </c>
    </row>
    <row r="233" spans="2:9" hidden="1" outlineLevel="1" x14ac:dyDescent="0.25">
      <c r="B233" s="405" t="s">
        <v>441</v>
      </c>
      <c r="C233" s="340" t="s">
        <v>442</v>
      </c>
      <c r="D233" s="579" t="s">
        <v>882</v>
      </c>
      <c r="E233" s="221"/>
      <c r="F233" s="222">
        <f>IF(ISERROR(VLOOKUP(B233,'2016 UPA'!$B$5:O492,7, FALSE)),0,VLOOKUP(B233,'2016 UPA'!$B$5:O492,7, FALSE))</f>
        <v>2452.67</v>
      </c>
      <c r="G233" s="221">
        <f>IF(ISERROR(VLOOKUP(B233,'2017 UPA'!$B$5:P504,8, FALSE)),0,VLOOKUP(B233,'2017 UPA'!$B$5:P504,8, FALSE))</f>
        <v>2517.5300000000002</v>
      </c>
      <c r="H233" s="221">
        <f>IF(ISERROR(VLOOKUP(B233,'2018 UPA'!$B$5:H506,7, FALSE)),0,VLOOKUP(B233,'2018 UPA'!$B$5:H506,7, FALSE))</f>
        <v>2967.76</v>
      </c>
      <c r="I233" s="221">
        <f>IF(ISERROR(VLOOKUP(B233,'2019 UPA'!$B$5:H410,7, FALSE)),0,VLOOKUP(B233,'2019 UPA'!$B$5:H410,7, FALSE))</f>
        <v>2862.94</v>
      </c>
    </row>
    <row r="234" spans="2:9" hidden="1" outlineLevel="1" x14ac:dyDescent="0.25">
      <c r="B234" s="405" t="s">
        <v>65</v>
      </c>
      <c r="C234" s="340" t="s">
        <v>883</v>
      </c>
      <c r="D234" s="579" t="s">
        <v>850</v>
      </c>
      <c r="E234" s="221"/>
      <c r="F234" s="222">
        <f>IF(ISERROR(VLOOKUP(B234,'2016 UPA'!$B$5:O493,7, FALSE)),0,VLOOKUP(B234,'2016 UPA'!$B$5:O493,7, FALSE))</f>
        <v>824.81</v>
      </c>
      <c r="G234" s="221">
        <f>IF(ISERROR(VLOOKUP(B234,'2017 UPA'!$B$5:P505,8, FALSE)),0,VLOOKUP(B234,'2017 UPA'!$B$5:P505,8, FALSE))</f>
        <v>1068.76</v>
      </c>
      <c r="H234" s="221">
        <f>IF(ISERROR(VLOOKUP(B234,'2018 UPA'!$B$5:H507,7, FALSE)),0,VLOOKUP(B234,'2018 UPA'!$B$5:H507,7, FALSE))</f>
        <v>1272.18</v>
      </c>
      <c r="I234" s="221">
        <f>IF(ISERROR(VLOOKUP(B234,'2019 UPA'!$B$5:H411,7, FALSE)),0,VLOOKUP(B234,'2019 UPA'!$B$5:H411,7, FALSE))</f>
        <v>1057.5</v>
      </c>
    </row>
    <row r="235" spans="2:9" hidden="1" outlineLevel="1" x14ac:dyDescent="0.25">
      <c r="B235" s="405" t="s">
        <v>884</v>
      </c>
      <c r="C235" s="340" t="s">
        <v>885</v>
      </c>
      <c r="D235" s="579" t="s">
        <v>850</v>
      </c>
      <c r="E235" s="221"/>
      <c r="F235" s="222">
        <f>IF(ISERROR(VLOOKUP(B235,'2016 UPA'!$B$5:O494,7, FALSE)),0,VLOOKUP(B235,'2016 UPA'!$B$5:O494,7, FALSE))</f>
        <v>0</v>
      </c>
      <c r="G235" s="221">
        <f>IF(ISERROR(VLOOKUP(B235,'2017 UPA'!$B$5:P506,8, FALSE)),0,VLOOKUP(B235,'2017 UPA'!$B$5:P506,8, FALSE))</f>
        <v>1574.12</v>
      </c>
      <c r="H235" s="221">
        <f>IF(ISERROR(VLOOKUP(B235,'2018 UPA'!$B$5:H508,7, FALSE)),0,VLOOKUP(B235,'2018 UPA'!$B$5:H508,7, FALSE))</f>
        <v>1728.18</v>
      </c>
      <c r="I235" s="221">
        <f>IF(ISERROR(VLOOKUP(B235,'2019 UPA'!$B$5:H412,7, FALSE)),0,VLOOKUP(B235,'2019 UPA'!$B$5:H412,7, FALSE))</f>
        <v>1633.04</v>
      </c>
    </row>
    <row r="236" spans="2:9" hidden="1" outlineLevel="1" x14ac:dyDescent="0.25">
      <c r="B236" s="405" t="s">
        <v>34</v>
      </c>
      <c r="C236" s="340" t="s">
        <v>886</v>
      </c>
      <c r="D236" s="579" t="s">
        <v>870</v>
      </c>
      <c r="E236" s="221"/>
      <c r="F236" s="222">
        <f>IF(ISERROR(VLOOKUP(B236,'2016 UPA'!$B$5:O495,7, FALSE)),0,VLOOKUP(B236,'2016 UPA'!$B$5:O495,7, FALSE))</f>
        <v>938.61</v>
      </c>
      <c r="G236" s="221">
        <f>IF(ISERROR(VLOOKUP(B236,'2017 UPA'!$B$5:P507,8, FALSE)),0,VLOOKUP(B236,'2017 UPA'!$B$5:P507,8, FALSE))</f>
        <v>636.94000000000005</v>
      </c>
      <c r="H236" s="221">
        <f>IF(ISERROR(VLOOKUP(B236,'2018 UPA'!$B$5:H509,7, FALSE)),0,VLOOKUP(B236,'2018 UPA'!$B$5:H509,7, FALSE))</f>
        <v>738.71</v>
      </c>
      <c r="I236" s="221">
        <f>IF(ISERROR(VLOOKUP(B236,'2019 UPA'!$B$5:H413,7, FALSE)),0,VLOOKUP(B236,'2019 UPA'!$B$5:H413,7, FALSE))</f>
        <v>687.52</v>
      </c>
    </row>
    <row r="237" spans="2:9" hidden="1" outlineLevel="1" x14ac:dyDescent="0.25">
      <c r="B237" s="405" t="s">
        <v>445</v>
      </c>
      <c r="C237" s="340" t="s">
        <v>887</v>
      </c>
      <c r="D237" s="579" t="s">
        <v>870</v>
      </c>
      <c r="E237" s="221"/>
      <c r="F237" s="222">
        <f>IF(ISERROR(VLOOKUP(B237,'2016 UPA'!$B$5:O496,7, FALSE)),0,VLOOKUP(B237,'2016 UPA'!$B$5:O496,7, FALSE))</f>
        <v>949.28</v>
      </c>
      <c r="G237" s="221">
        <f>IF(ISERROR(VLOOKUP(B237,'2017 UPA'!$B$5:P508,8, FALSE)),0,VLOOKUP(B237,'2017 UPA'!$B$5:P508,8, FALSE))</f>
        <v>832.88</v>
      </c>
      <c r="H237" s="221">
        <f>IF(ISERROR(VLOOKUP(B237,'2018 UPA'!$B$5:H510,7, FALSE)),0,VLOOKUP(B237,'2018 UPA'!$B$5:H510,7, FALSE))</f>
        <v>788.81</v>
      </c>
      <c r="I237" s="221">
        <f>IF(ISERROR(VLOOKUP(B237,'2019 UPA'!$B$5:H414,7, FALSE)),0,VLOOKUP(B237,'2019 UPA'!$B$5:H414,7, FALSE))</f>
        <v>941.33</v>
      </c>
    </row>
    <row r="238" spans="2:9" hidden="1" outlineLevel="1" x14ac:dyDescent="0.25">
      <c r="B238" s="405" t="s">
        <v>447</v>
      </c>
      <c r="C238" s="340" t="s">
        <v>888</v>
      </c>
      <c r="D238" s="579" t="s">
        <v>870</v>
      </c>
      <c r="E238" s="221"/>
      <c r="F238" s="222">
        <f>IF(ISERROR(VLOOKUP(B238,'2016 UPA'!$B$5:O497,7, FALSE)),0,VLOOKUP(B238,'2016 UPA'!$B$5:O497,7, FALSE))</f>
        <v>1235.06</v>
      </c>
      <c r="G238" s="221">
        <f>IF(ISERROR(VLOOKUP(B238,'2017 UPA'!$B$5:P509,8, FALSE)),0,VLOOKUP(B238,'2017 UPA'!$B$5:P509,8, FALSE))</f>
        <v>950.02</v>
      </c>
      <c r="H238" s="221">
        <f>IF(ISERROR(VLOOKUP(B238,'2018 UPA'!$B$5:H511,7, FALSE)),0,VLOOKUP(B238,'2018 UPA'!$B$5:H511,7, FALSE))</f>
        <v>874.53</v>
      </c>
      <c r="I238" s="221">
        <f>IF(ISERROR(VLOOKUP(B238,'2019 UPA'!$B$5:H415,7, FALSE)),0,VLOOKUP(B238,'2019 UPA'!$B$5:H415,7, FALSE))</f>
        <v>1103.49</v>
      </c>
    </row>
    <row r="239" spans="2:9" hidden="1" outlineLevel="1" x14ac:dyDescent="0.25">
      <c r="B239" s="405" t="s">
        <v>992</v>
      </c>
      <c r="C239" s="340" t="s">
        <v>993</v>
      </c>
      <c r="D239" s="579" t="s">
        <v>870</v>
      </c>
      <c r="E239" s="221"/>
      <c r="F239" s="222">
        <f>IF(ISERROR(VLOOKUP(B239,'2016 UPA'!$B$5:O498,7, FALSE)),0,VLOOKUP(B239,'2016 UPA'!$B$5:O498,7, FALSE))</f>
        <v>0</v>
      </c>
      <c r="G239" s="221">
        <f>IF(ISERROR(VLOOKUP(B239,'2017 UPA'!$B$5:P510,8, FALSE)),0,VLOOKUP(B239,'2017 UPA'!$B$5:P510,8, FALSE))</f>
        <v>1070.08</v>
      </c>
      <c r="H239" s="221">
        <f>IF(ISERROR(VLOOKUP(B239,'2018 UPA'!$B$5:H512,7, FALSE)),0,VLOOKUP(B239,'2018 UPA'!$B$5:H512,7, FALSE))</f>
        <v>794.72</v>
      </c>
      <c r="I239" s="221">
        <f>IF(ISERROR(VLOOKUP(B239,'2019 UPA'!$B$5:H416,7, FALSE)),0,VLOOKUP(B239,'2019 UPA'!$B$5:H416,7, FALSE))</f>
        <v>0</v>
      </c>
    </row>
    <row r="240" spans="2:9" hidden="1" outlineLevel="1" x14ac:dyDescent="0.25">
      <c r="B240" s="405" t="s">
        <v>772</v>
      </c>
      <c r="C240" s="340" t="s">
        <v>773</v>
      </c>
      <c r="D240" s="579" t="s">
        <v>870</v>
      </c>
      <c r="E240" s="221"/>
      <c r="F240" s="222">
        <f>IF(ISERROR(VLOOKUP(B240,'2016 UPA'!$B$5:O499,7, FALSE)),0,VLOOKUP(B240,'2016 UPA'!$B$5:O499,7, FALSE))</f>
        <v>0</v>
      </c>
      <c r="G240" s="221">
        <f>IF(ISERROR(VLOOKUP(B240,'2017 UPA'!$B$5:P511,8, FALSE)),0,VLOOKUP(B240,'2017 UPA'!$B$5:P511,8, FALSE))</f>
        <v>162.83000000000001</v>
      </c>
      <c r="H240" s="221">
        <f>IF(ISERROR(VLOOKUP(B240,'2018 UPA'!$B$5:H513,7, FALSE)),0,VLOOKUP(B240,'2018 UPA'!$B$5:H513,7, FALSE))</f>
        <v>143.41</v>
      </c>
      <c r="I240" s="221">
        <f>IF(ISERROR(VLOOKUP(B240,'2019 UPA'!$B$5:H417,7, FALSE)),0,VLOOKUP(B240,'2019 UPA'!$B$5:H417,7, FALSE))</f>
        <v>0</v>
      </c>
    </row>
    <row r="241" spans="2:9" hidden="1" outlineLevel="1" x14ac:dyDescent="0.25">
      <c r="B241" s="405" t="s">
        <v>994</v>
      </c>
      <c r="C241" s="340" t="s">
        <v>995</v>
      </c>
      <c r="D241" s="579" t="s">
        <v>870</v>
      </c>
      <c r="E241" s="221"/>
      <c r="F241" s="222">
        <f>IF(ISERROR(VLOOKUP(B241,'2016 UPA'!$B$5:O500,7, FALSE)),0,VLOOKUP(B241,'2016 UPA'!$B$5:O500,7, FALSE))</f>
        <v>0</v>
      </c>
      <c r="G241" s="221">
        <f>IF(ISERROR(VLOOKUP(B241,'2017 UPA'!$B$5:P512,8, FALSE)),0,VLOOKUP(B241,'2017 UPA'!$B$5:P512,8, FALSE))</f>
        <v>181.39</v>
      </c>
      <c r="H241" s="221">
        <f>IF(ISERROR(VLOOKUP(B241,'2018 UPA'!$B$5:H514,7, FALSE)),0,VLOOKUP(B241,'2018 UPA'!$B$5:H514,7, FALSE))</f>
        <v>161.28</v>
      </c>
      <c r="I241" s="221">
        <f>IF(ISERROR(VLOOKUP(B241,'2019 UPA'!$B$5:H418,7, FALSE)),0,VLOOKUP(B241,'2019 UPA'!$B$5:H418,7, FALSE))</f>
        <v>233.38</v>
      </c>
    </row>
    <row r="242" spans="2:9" hidden="1" outlineLevel="1" x14ac:dyDescent="0.25">
      <c r="B242" s="405" t="s">
        <v>449</v>
      </c>
      <c r="C242" s="340" t="s">
        <v>450</v>
      </c>
      <c r="D242" s="579" t="s">
        <v>889</v>
      </c>
      <c r="E242" s="221"/>
      <c r="F242" s="222">
        <f>IF(ISERROR(VLOOKUP(B242,'2016 UPA'!$B$5:O501,7, FALSE)),0,VLOOKUP(B242,'2016 UPA'!$B$5:O501,7, FALSE))</f>
        <v>367.98</v>
      </c>
      <c r="G242" s="221">
        <f>IF(ISERROR(VLOOKUP(B242,'2017 UPA'!$B$5:P513,8, FALSE)),0,VLOOKUP(B242,'2017 UPA'!$B$5:P513,8, FALSE))</f>
        <v>361.15</v>
      </c>
      <c r="H242" s="221">
        <f>IF(ISERROR(VLOOKUP(B242,'2018 UPA'!$B$5:H515,7, FALSE)),0,VLOOKUP(B242,'2018 UPA'!$B$5:H515,7, FALSE))</f>
        <v>369.49</v>
      </c>
      <c r="I242" s="221">
        <f>IF(ISERROR(VLOOKUP(B242,'2019 UPA'!$B$5:H419,7, FALSE)),0,VLOOKUP(B242,'2019 UPA'!$B$5:H419,7, FALSE))</f>
        <v>255.72</v>
      </c>
    </row>
    <row r="243" spans="2:9" hidden="1" outlineLevel="1" x14ac:dyDescent="0.25">
      <c r="B243" s="405" t="s">
        <v>451</v>
      </c>
      <c r="C243" s="340" t="s">
        <v>890</v>
      </c>
      <c r="D243" s="579" t="s">
        <v>870</v>
      </c>
      <c r="E243" s="221"/>
      <c r="F243" s="222">
        <f>IF(ISERROR(VLOOKUP(B243,'2016 UPA'!$B$5:O502,7, FALSE)),0,VLOOKUP(B243,'2016 UPA'!$B$5:O502,7, FALSE))</f>
        <v>169.98</v>
      </c>
      <c r="G243" s="221">
        <f>IF(ISERROR(VLOOKUP(B243,'2017 UPA'!$B$5:P514,8, FALSE)),0,VLOOKUP(B243,'2017 UPA'!$B$5:P514,8, FALSE))</f>
        <v>131.80000000000001</v>
      </c>
      <c r="H243" s="221">
        <f>IF(ISERROR(VLOOKUP(B243,'2018 UPA'!$B$5:H516,7, FALSE)),0,VLOOKUP(B243,'2018 UPA'!$B$5:H516,7, FALSE))</f>
        <v>203.33</v>
      </c>
      <c r="I243" s="221">
        <f>IF(ISERROR(VLOOKUP(B243,'2019 UPA'!$B$5:H420,7, FALSE)),0,VLOOKUP(B243,'2019 UPA'!$B$5:H420,7, FALSE))</f>
        <v>0</v>
      </c>
    </row>
    <row r="244" spans="2:9" hidden="1" outlineLevel="1" x14ac:dyDescent="0.25">
      <c r="B244" s="405" t="s">
        <v>52</v>
      </c>
      <c r="C244" s="340" t="s">
        <v>891</v>
      </c>
      <c r="D244" s="579" t="s">
        <v>870</v>
      </c>
      <c r="E244" s="221"/>
      <c r="F244" s="222">
        <f>IF(ISERROR(VLOOKUP(B244,'2016 UPA'!$B$5:O503,7, FALSE)),0,VLOOKUP(B244,'2016 UPA'!$B$5:O503,7, FALSE))</f>
        <v>204.8</v>
      </c>
      <c r="G244" s="221">
        <f>IF(ISERROR(VLOOKUP(B244,'2017 UPA'!$B$5:P515,8, FALSE)),0,VLOOKUP(B244,'2017 UPA'!$B$5:P515,8, FALSE))</f>
        <v>196.39</v>
      </c>
      <c r="H244" s="221">
        <f>IF(ISERROR(VLOOKUP(B244,'2018 UPA'!$B$5:H517,7, FALSE)),0,VLOOKUP(B244,'2018 UPA'!$B$5:H517,7, FALSE))</f>
        <v>173.87</v>
      </c>
      <c r="I244" s="221">
        <f>IF(ISERROR(VLOOKUP(B244,'2019 UPA'!$B$5:H421,7, FALSE)),0,VLOOKUP(B244,'2019 UPA'!$B$5:H421,7, FALSE))</f>
        <v>196.1</v>
      </c>
    </row>
    <row r="245" spans="2:9" collapsed="1" x14ac:dyDescent="0.25">
      <c r="B245" s="405" t="s">
        <v>456</v>
      </c>
      <c r="C245" s="340" t="s">
        <v>457</v>
      </c>
      <c r="D245" s="579" t="s">
        <v>801</v>
      </c>
      <c r="E245" s="221"/>
      <c r="F245" s="222">
        <f>IF(ISERROR(VLOOKUP(B245,'2016 UPA'!$B$5:O504,7, FALSE)),0,VLOOKUP(B245,'2016 UPA'!$B$5:O504,7, FALSE))</f>
        <v>439.33</v>
      </c>
      <c r="G245" s="221">
        <f>IF(ISERROR(VLOOKUP(B245,'2017 UPA'!$B$5:P516,8, FALSE)),0,VLOOKUP(B245,'2017 UPA'!$B$5:P516,8, FALSE))</f>
        <v>130.93</v>
      </c>
      <c r="H245" s="221">
        <f>IF(ISERROR(VLOOKUP(B245,'2018 UPA'!$B$5:H518,7, FALSE)),0,VLOOKUP(B245,'2018 UPA'!$B$5:H518,7, FALSE))</f>
        <v>0</v>
      </c>
      <c r="I245" s="221">
        <f>IF(ISERROR(VLOOKUP(B245,'2019 UPA'!$B$5:H422,7, FALSE)),0,VLOOKUP(B245,'2019 UPA'!$B$5:H422,7, FALSE))</f>
        <v>0</v>
      </c>
    </row>
    <row r="246" spans="2:9" x14ac:dyDescent="0.25">
      <c r="B246" s="405" t="s">
        <v>69</v>
      </c>
      <c r="C246" s="340" t="s">
        <v>68</v>
      </c>
      <c r="D246" s="579" t="s">
        <v>801</v>
      </c>
      <c r="E246" s="221"/>
      <c r="F246" s="222">
        <f>IF(ISERROR(VLOOKUP(B246,'2016 UPA'!$B$5:O505,7, FALSE)),0,VLOOKUP(B246,'2016 UPA'!$B$5:O505,7, FALSE))</f>
        <v>144.63</v>
      </c>
      <c r="G246" s="221">
        <f>IF(ISERROR(VLOOKUP(B246,'2017 UPA'!$B$5:P517,8, FALSE)),0,VLOOKUP(B246,'2017 UPA'!$B$5:P517,8, FALSE))</f>
        <v>123.5</v>
      </c>
      <c r="H246" s="221">
        <f>IF(ISERROR(VLOOKUP(B246,'2018 UPA'!$B$5:H519,7, FALSE)),0,VLOOKUP(B246,'2018 UPA'!$B$5:H519,7, FALSE))</f>
        <v>101.31</v>
      </c>
      <c r="I246" s="221">
        <f>IF(ISERROR(VLOOKUP(B246,'2019 UPA'!$B$5:H423,7, FALSE)),0,VLOOKUP(B246,'2019 UPA'!$B$5:H423,7, FALSE))</f>
        <v>100.6</v>
      </c>
    </row>
    <row r="247" spans="2:9" x14ac:dyDescent="0.25">
      <c r="B247" s="405" t="s">
        <v>892</v>
      </c>
      <c r="C247" s="340" t="s">
        <v>893</v>
      </c>
      <c r="D247" s="579" t="s">
        <v>801</v>
      </c>
      <c r="E247" s="221"/>
      <c r="F247" s="222">
        <f>IF(ISERROR(VLOOKUP(B247,'2016 UPA'!$B$5:O506,7, FALSE)),0,VLOOKUP(B247,'2016 UPA'!$B$5:O506,7, FALSE))</f>
        <v>0</v>
      </c>
      <c r="G247" s="221">
        <f>IF(ISERROR(VLOOKUP(B247,'2017 UPA'!$B$5:P518,8, FALSE)),0,VLOOKUP(B247,'2017 UPA'!$B$5:P518,8, FALSE))</f>
        <v>544.78</v>
      </c>
      <c r="H247" s="221">
        <f>IF(ISERROR(VLOOKUP(B247,'2018 UPA'!$B$5:H520,7, FALSE)),0,VLOOKUP(B247,'2018 UPA'!$B$5:H520,7, FALSE))</f>
        <v>283.16000000000003</v>
      </c>
      <c r="I247" s="221">
        <f>IF(ISERROR(VLOOKUP(B247,'2019 UPA'!$B$5:H424,7, FALSE)),0,VLOOKUP(B247,'2019 UPA'!$B$5:H424,7, FALSE))</f>
        <v>175.42</v>
      </c>
    </row>
    <row r="248" spans="2:9" x14ac:dyDescent="0.25">
      <c r="B248" s="405" t="s">
        <v>894</v>
      </c>
      <c r="C248" s="340" t="s">
        <v>895</v>
      </c>
      <c r="D248" s="579" t="s">
        <v>736</v>
      </c>
      <c r="E248" s="221"/>
      <c r="F248" s="222">
        <f>IF(ISERROR(VLOOKUP(B248,'2016 UPA'!$B$5:O507,7, FALSE)),0,VLOOKUP(B248,'2016 UPA'!$B$5:O507,7, FALSE))</f>
        <v>0</v>
      </c>
      <c r="G248" s="221">
        <f>IF(ISERROR(VLOOKUP(B248,'2017 UPA'!$B$5:P519,8, FALSE)),0,VLOOKUP(B248,'2017 UPA'!$B$5:P519,8, FALSE))</f>
        <v>4149.1000000000004</v>
      </c>
      <c r="H248" s="221">
        <f>IF(ISERROR(VLOOKUP(B248,'2018 UPA'!$B$5:H521,7, FALSE)),0,VLOOKUP(B248,'2018 UPA'!$B$5:H521,7, FALSE))</f>
        <v>4175.6000000000004</v>
      </c>
      <c r="I248" s="221">
        <f>IF(ISERROR(VLOOKUP(B248,'2019 UPA'!$B$5:H425,7, FALSE)),0,VLOOKUP(B248,'2019 UPA'!$B$5:H425,7, FALSE))</f>
        <v>3812.09</v>
      </c>
    </row>
    <row r="249" spans="2:9" x14ac:dyDescent="0.25">
      <c r="B249" s="405" t="s">
        <v>896</v>
      </c>
      <c r="C249" s="340" t="s">
        <v>897</v>
      </c>
      <c r="D249" s="579" t="s">
        <v>801</v>
      </c>
      <c r="E249" s="221"/>
      <c r="F249" s="222">
        <f>IF(ISERROR(VLOOKUP(B249,'2016 UPA'!$B$5:O508,7, FALSE)),0,VLOOKUP(B249,'2016 UPA'!$B$5:O508,7, FALSE))</f>
        <v>0</v>
      </c>
      <c r="G249" s="221">
        <f>IF(ISERROR(VLOOKUP(B249,'2017 UPA'!$B$5:P520,8, FALSE)),0,VLOOKUP(B249,'2017 UPA'!$B$5:P520,8, FALSE))</f>
        <v>66.88</v>
      </c>
      <c r="H249" s="221">
        <f>IF(ISERROR(VLOOKUP(B249,'2018 UPA'!$B$5:H522,7, FALSE)),0,VLOOKUP(B249,'2018 UPA'!$B$5:H522,7, FALSE))</f>
        <v>0</v>
      </c>
      <c r="I249" s="221">
        <f>IF(ISERROR(VLOOKUP(B249,'2019 UPA'!$B$5:H426,7, FALSE)),0,VLOOKUP(B249,'2019 UPA'!$B$5:H426,7, FALSE))</f>
        <v>0</v>
      </c>
    </row>
    <row r="250" spans="2:9" hidden="1" outlineLevel="1" x14ac:dyDescent="0.25">
      <c r="B250" s="405" t="s">
        <v>460</v>
      </c>
      <c r="C250" s="340" t="s">
        <v>461</v>
      </c>
      <c r="D250" s="579" t="s">
        <v>801</v>
      </c>
      <c r="E250" s="221"/>
      <c r="F250" s="222">
        <f>IF(ISERROR(VLOOKUP(B250,'2016 UPA'!$B$5:O509,7, FALSE)),0,VLOOKUP(B250,'2016 UPA'!$B$5:O509,7, FALSE))</f>
        <v>124.58</v>
      </c>
      <c r="G250" s="221">
        <f>IF(ISERROR(VLOOKUP(B250,'2017 UPA'!$B$5:P521,8, FALSE)),0,VLOOKUP(B250,'2017 UPA'!$B$5:P521,8, FALSE))</f>
        <v>89.55</v>
      </c>
      <c r="H250" s="221">
        <f>IF(ISERROR(VLOOKUP(B250,'2018 UPA'!$B$5:H523,7, FALSE)),0,VLOOKUP(B250,'2018 UPA'!$B$5:H523,7, FALSE))</f>
        <v>92.6</v>
      </c>
      <c r="I250" s="221">
        <f>IF(ISERROR(VLOOKUP(B250,'2019 UPA'!$B$5:H427,7, FALSE)),0,VLOOKUP(B250,'2019 UPA'!$B$5:H427,7, FALSE))</f>
        <v>68.78</v>
      </c>
    </row>
    <row r="251" spans="2:9" hidden="1" outlineLevel="1" x14ac:dyDescent="0.25">
      <c r="B251" s="405" t="s">
        <v>462</v>
      </c>
      <c r="C251" s="340" t="s">
        <v>463</v>
      </c>
      <c r="D251" s="579" t="s">
        <v>870</v>
      </c>
      <c r="E251" s="221"/>
      <c r="F251" s="222">
        <f>IF(ISERROR(VLOOKUP(B251,'2016 UPA'!$B$5:O510,7, FALSE)),0,VLOOKUP(B251,'2016 UPA'!$B$5:O510,7, FALSE))</f>
        <v>92.37</v>
      </c>
      <c r="G251" s="221">
        <f>IF(ISERROR(VLOOKUP(B251,'2017 UPA'!$B$5:P522,8, FALSE)),0,VLOOKUP(B251,'2017 UPA'!$B$5:P522,8, FALSE))</f>
        <v>81.650000000000006</v>
      </c>
      <c r="H251" s="221">
        <f>IF(ISERROR(VLOOKUP(B251,'2018 UPA'!$B$5:H524,7, FALSE)),0,VLOOKUP(B251,'2018 UPA'!$B$5:H524,7, FALSE))</f>
        <v>135.66999999999999</v>
      </c>
      <c r="I251" s="221">
        <f>IF(ISERROR(VLOOKUP(B251,'2019 UPA'!$B$5:H428,7, FALSE)),0,VLOOKUP(B251,'2019 UPA'!$B$5:H428,7, FALSE))</f>
        <v>0</v>
      </c>
    </row>
    <row r="252" spans="2:9" hidden="1" outlineLevel="1" x14ac:dyDescent="0.25">
      <c r="B252" s="405" t="s">
        <v>67</v>
      </c>
      <c r="C252" s="340" t="s">
        <v>66</v>
      </c>
      <c r="D252" s="579" t="s">
        <v>801</v>
      </c>
      <c r="E252" s="221"/>
      <c r="F252" s="222">
        <f>IF(ISERROR(VLOOKUP(B252,'2016 UPA'!$B$5:O511,7, FALSE)),0,VLOOKUP(B252,'2016 UPA'!$B$5:O511,7, FALSE))</f>
        <v>28.94</v>
      </c>
      <c r="G252" s="221">
        <f>IF(ISERROR(VLOOKUP(B252,'2017 UPA'!$B$5:P523,8, FALSE)),0,VLOOKUP(B252,'2017 UPA'!$B$5:P523,8, FALSE))</f>
        <v>20.41</v>
      </c>
      <c r="H252" s="221">
        <f>IF(ISERROR(VLOOKUP(B252,'2018 UPA'!$B$5:H525,7, FALSE)),0,VLOOKUP(B252,'2018 UPA'!$B$5:H525,7, FALSE))</f>
        <v>15.61</v>
      </c>
      <c r="I252" s="221">
        <f>IF(ISERROR(VLOOKUP(B252,'2019 UPA'!$B$5:H429,7, FALSE)),0,VLOOKUP(B252,'2019 UPA'!$B$5:H429,7, FALSE))</f>
        <v>17.79</v>
      </c>
    </row>
    <row r="253" spans="2:9" hidden="1" outlineLevel="1" x14ac:dyDescent="0.25">
      <c r="B253" s="405" t="s">
        <v>70</v>
      </c>
      <c r="C253" s="340" t="s">
        <v>898</v>
      </c>
      <c r="D253" s="579" t="s">
        <v>870</v>
      </c>
      <c r="E253" s="221"/>
      <c r="F253" s="222">
        <f>IF(ISERROR(VLOOKUP(B253,'2016 UPA'!$B$5:O512,7, FALSE)),0,VLOOKUP(B253,'2016 UPA'!$B$5:O512,7, FALSE))</f>
        <v>77.540000000000006</v>
      </c>
      <c r="G253" s="221">
        <f>IF(ISERROR(VLOOKUP(B253,'2017 UPA'!$B$5:P524,8, FALSE)),0,VLOOKUP(B253,'2017 UPA'!$B$5:P524,8, FALSE))</f>
        <v>66</v>
      </c>
      <c r="H253" s="221">
        <f>IF(ISERROR(VLOOKUP(B253,'2018 UPA'!$B$5:H526,7, FALSE)),0,VLOOKUP(B253,'2018 UPA'!$B$5:H526,7, FALSE))</f>
        <v>65.55</v>
      </c>
      <c r="I253" s="221">
        <f>IF(ISERROR(VLOOKUP(B253,'2019 UPA'!$B$5:H430,7, FALSE)),0,VLOOKUP(B253,'2019 UPA'!$B$5:H430,7, FALSE))</f>
        <v>61.23</v>
      </c>
    </row>
    <row r="254" spans="2:9" hidden="1" outlineLevel="1" x14ac:dyDescent="0.25">
      <c r="B254" s="405" t="s">
        <v>73</v>
      </c>
      <c r="C254" s="340" t="s">
        <v>72</v>
      </c>
      <c r="D254" s="579" t="s">
        <v>801</v>
      </c>
      <c r="E254" s="221"/>
      <c r="F254" s="222">
        <f>IF(ISERROR(VLOOKUP(B254,'2016 UPA'!$B$5:O513,7, FALSE)),0,VLOOKUP(B254,'2016 UPA'!$B$5:O513,7, FALSE))</f>
        <v>15.68</v>
      </c>
      <c r="G254" s="221">
        <f>IF(ISERROR(VLOOKUP(B254,'2017 UPA'!$B$5:P525,8, FALSE)),0,VLOOKUP(B254,'2017 UPA'!$B$5:P525,8, FALSE))</f>
        <v>17.03</v>
      </c>
      <c r="H254" s="221">
        <f>IF(ISERROR(VLOOKUP(B254,'2018 UPA'!$B$5:H527,7, FALSE)),0,VLOOKUP(B254,'2018 UPA'!$B$5:H527,7, FALSE))</f>
        <v>21.07</v>
      </c>
      <c r="I254" s="221">
        <f>IF(ISERROR(VLOOKUP(B254,'2019 UPA'!$B$5:H431,7, FALSE)),0,VLOOKUP(B254,'2019 UPA'!$B$5:H431,7, FALSE))</f>
        <v>15.27</v>
      </c>
    </row>
    <row r="255" spans="2:9" hidden="1" outlineLevel="1" x14ac:dyDescent="0.25">
      <c r="B255" s="405" t="s">
        <v>77</v>
      </c>
      <c r="C255" s="340" t="s">
        <v>76</v>
      </c>
      <c r="D255" s="579" t="s">
        <v>801</v>
      </c>
      <c r="E255" s="221"/>
      <c r="F255" s="222">
        <f>IF(ISERROR(VLOOKUP(B255,'2016 UPA'!$B$5:O514,7, FALSE)),0,VLOOKUP(B255,'2016 UPA'!$B$5:O514,7, FALSE))</f>
        <v>13.66</v>
      </c>
      <c r="G255" s="221">
        <f>IF(ISERROR(VLOOKUP(B255,'2017 UPA'!$B$5:P526,8, FALSE)),0,VLOOKUP(B255,'2017 UPA'!$B$5:P526,8, FALSE))</f>
        <v>16.86</v>
      </c>
      <c r="H255" s="221">
        <f>IF(ISERROR(VLOOKUP(B255,'2018 UPA'!$B$5:H528,7, FALSE)),0,VLOOKUP(B255,'2018 UPA'!$B$5:H528,7, FALSE))</f>
        <v>12.11</v>
      </c>
      <c r="I255" s="221">
        <f>IF(ISERROR(VLOOKUP(B255,'2019 UPA'!$B$5:H432,7, FALSE)),0,VLOOKUP(B255,'2019 UPA'!$B$5:H432,7, FALSE))</f>
        <v>10.49</v>
      </c>
    </row>
    <row r="256" spans="2:9" hidden="1" outlineLevel="1" x14ac:dyDescent="0.25">
      <c r="B256" s="405" t="s">
        <v>464</v>
      </c>
      <c r="C256" s="340" t="s">
        <v>465</v>
      </c>
      <c r="D256" s="579" t="s">
        <v>736</v>
      </c>
      <c r="E256" s="221"/>
      <c r="F256" s="222">
        <f>IF(ISERROR(VLOOKUP(B256,'2016 UPA'!$B$5:O515,7, FALSE)),0,VLOOKUP(B256,'2016 UPA'!$B$5:O515,7, FALSE))</f>
        <v>909.1</v>
      </c>
      <c r="G256" s="221">
        <f>IF(ISERROR(VLOOKUP(B256,'2017 UPA'!$B$5:P527,8, FALSE)),0,VLOOKUP(B256,'2017 UPA'!$B$5:P527,8, FALSE))</f>
        <v>400.91</v>
      </c>
      <c r="H256" s="221">
        <f>IF(ISERROR(VLOOKUP(B256,'2018 UPA'!$B$5:H529,7, FALSE)),0,VLOOKUP(B256,'2018 UPA'!$B$5:H529,7, FALSE))</f>
        <v>1729.97</v>
      </c>
      <c r="I256" s="221">
        <f>IF(ISERROR(VLOOKUP(B256,'2019 UPA'!$B$5:H433,7, FALSE)),0,VLOOKUP(B256,'2019 UPA'!$B$5:H433,7, FALSE))</f>
        <v>0</v>
      </c>
    </row>
    <row r="257" spans="2:9" hidden="1" outlineLevel="1" x14ac:dyDescent="0.25">
      <c r="B257" s="405" t="s">
        <v>466</v>
      </c>
      <c r="C257" s="340" t="s">
        <v>756</v>
      </c>
      <c r="D257" s="579" t="s">
        <v>736</v>
      </c>
      <c r="E257" s="221"/>
      <c r="F257" s="222">
        <f>IF(ISERROR(VLOOKUP(B257,'2016 UPA'!$B$5:O516,7, FALSE)),0,VLOOKUP(B257,'2016 UPA'!$B$5:O516,7, FALSE))</f>
        <v>720.78</v>
      </c>
      <c r="G257" s="221">
        <f>IF(ISERROR(VLOOKUP(B257,'2017 UPA'!$B$5:P528,8, FALSE)),0,VLOOKUP(B257,'2017 UPA'!$B$5:P528,8, FALSE))</f>
        <v>324.95999999999998</v>
      </c>
      <c r="H257" s="221">
        <f>IF(ISERROR(VLOOKUP(B257,'2018 UPA'!$B$5:H530,7, FALSE)),0,VLOOKUP(B257,'2018 UPA'!$B$5:H530,7, FALSE))</f>
        <v>647.66</v>
      </c>
      <c r="I257" s="221">
        <f>IF(ISERROR(VLOOKUP(B257,'2019 UPA'!$B$5:H434,7, FALSE)),0,VLOOKUP(B257,'2019 UPA'!$B$5:H434,7, FALSE))</f>
        <v>305.26</v>
      </c>
    </row>
    <row r="258" spans="2:9" hidden="1" outlineLevel="1" x14ac:dyDescent="0.25">
      <c r="B258" s="405" t="s">
        <v>467</v>
      </c>
      <c r="C258" s="340" t="s">
        <v>899</v>
      </c>
      <c r="D258" s="579" t="s">
        <v>736</v>
      </c>
      <c r="E258" s="221"/>
      <c r="F258" s="222">
        <f>IF(ISERROR(VLOOKUP(B258,'2016 UPA'!$B$5:O517,7, FALSE)),0,VLOOKUP(B258,'2016 UPA'!$B$5:O517,7, FALSE))</f>
        <v>2329.1799999999998</v>
      </c>
      <c r="G258" s="221">
        <f>IF(ISERROR(VLOOKUP(B258,'2017 UPA'!$B$5:P529,8, FALSE)),0,VLOOKUP(B258,'2017 UPA'!$B$5:P529,8, FALSE))</f>
        <v>2357.84</v>
      </c>
      <c r="H258" s="221">
        <f>IF(ISERROR(VLOOKUP(B258,'2018 UPA'!$B$5:H531,7, FALSE)),0,VLOOKUP(B258,'2018 UPA'!$B$5:H531,7, FALSE))</f>
        <v>2223.21</v>
      </c>
      <c r="I258" s="221">
        <f>IF(ISERROR(VLOOKUP(B258,'2019 UPA'!$B$5:H435,7, FALSE)),0,VLOOKUP(B258,'2019 UPA'!$B$5:H435,7, FALSE))</f>
        <v>2998.93</v>
      </c>
    </row>
    <row r="259" spans="2:9" hidden="1" outlineLevel="1" x14ac:dyDescent="0.25">
      <c r="B259" s="405" t="s">
        <v>900</v>
      </c>
      <c r="C259" s="340" t="s">
        <v>901</v>
      </c>
      <c r="D259" s="579" t="s">
        <v>736</v>
      </c>
      <c r="E259" s="221"/>
      <c r="F259" s="222">
        <f>IF(ISERROR(VLOOKUP(B259,'2016 UPA'!$B$5:O518,7, FALSE)),0,VLOOKUP(B259,'2016 UPA'!$B$5:O518,7, FALSE))</f>
        <v>0</v>
      </c>
      <c r="G259" s="221">
        <f>IF(ISERROR(VLOOKUP(B259,'2017 UPA'!$B$5:P530,8, FALSE)),0,VLOOKUP(B259,'2017 UPA'!$B$5:P530,8, FALSE))</f>
        <v>2289.38</v>
      </c>
      <c r="H259" s="221">
        <f>IF(ISERROR(VLOOKUP(B259,'2018 UPA'!$B$5:H532,7, FALSE)),0,VLOOKUP(B259,'2018 UPA'!$B$5:H532,7, FALSE))</f>
        <v>2706.54</v>
      </c>
      <c r="I259" s="221">
        <f>IF(ISERROR(VLOOKUP(B259,'2019 UPA'!$B$5:H436,7, FALSE)),0,VLOOKUP(B259,'2019 UPA'!$B$5:H436,7, FALSE))</f>
        <v>2257.9499999999998</v>
      </c>
    </row>
    <row r="260" spans="2:9" hidden="1" outlineLevel="1" x14ac:dyDescent="0.25">
      <c r="B260" s="405" t="s">
        <v>469</v>
      </c>
      <c r="C260" s="340" t="s">
        <v>470</v>
      </c>
      <c r="D260" s="579" t="s">
        <v>736</v>
      </c>
      <c r="E260" s="221"/>
      <c r="F260" s="222">
        <f>IF(ISERROR(VLOOKUP(B260,'2016 UPA'!$B$5:O519,7, FALSE)),0,VLOOKUP(B260,'2016 UPA'!$B$5:O519,7, FALSE))</f>
        <v>3002.94</v>
      </c>
      <c r="G260" s="221">
        <f>IF(ISERROR(VLOOKUP(B260,'2017 UPA'!$B$5:P531,8, FALSE)),0,VLOOKUP(B260,'2017 UPA'!$B$5:P531,8, FALSE))</f>
        <v>3607.92</v>
      </c>
      <c r="H260" s="221">
        <f>IF(ISERROR(VLOOKUP(B260,'2018 UPA'!$B$5:H533,7, FALSE)),0,VLOOKUP(B260,'2018 UPA'!$B$5:H533,7, FALSE))</f>
        <v>3447.52</v>
      </c>
      <c r="I260" s="221">
        <f>IF(ISERROR(VLOOKUP(B260,'2019 UPA'!$B$5:H437,7, FALSE)),0,VLOOKUP(B260,'2019 UPA'!$B$5:H437,7, FALSE))</f>
        <v>3587.65</v>
      </c>
    </row>
    <row r="261" spans="2:9" hidden="1" outlineLevel="1" x14ac:dyDescent="0.25">
      <c r="B261" s="405" t="s">
        <v>79</v>
      </c>
      <c r="C261" s="340" t="s">
        <v>78</v>
      </c>
      <c r="D261" s="579" t="s">
        <v>902</v>
      </c>
      <c r="E261" s="221"/>
      <c r="F261" s="222">
        <f>IF(ISERROR(VLOOKUP(B261,'2016 UPA'!$B$5:O520,7, FALSE)),0,VLOOKUP(B261,'2016 UPA'!$B$5:O520,7, FALSE))</f>
        <v>1173.22</v>
      </c>
      <c r="G261" s="221">
        <f>IF(ISERROR(VLOOKUP(B261,'2017 UPA'!$B$5:P532,8, FALSE)),0,VLOOKUP(B261,'2017 UPA'!$B$5:P532,8, FALSE))</f>
        <v>589.51</v>
      </c>
      <c r="H261" s="221">
        <f>IF(ISERROR(VLOOKUP(B261,'2018 UPA'!$B$5:H534,7, FALSE)),0,VLOOKUP(B261,'2018 UPA'!$B$5:H534,7, FALSE))</f>
        <v>2458.89</v>
      </c>
      <c r="I261" s="221">
        <f>IF(ISERROR(VLOOKUP(B261,'2019 UPA'!$B$5:H438,7, FALSE)),0,VLOOKUP(B261,'2019 UPA'!$B$5:H438,7, FALSE))</f>
        <v>0</v>
      </c>
    </row>
    <row r="262" spans="2:9" hidden="1" outlineLevel="1" x14ac:dyDescent="0.25">
      <c r="B262" s="405" t="s">
        <v>471</v>
      </c>
      <c r="C262" s="340" t="s">
        <v>472</v>
      </c>
      <c r="D262" s="579" t="s">
        <v>736</v>
      </c>
      <c r="E262" s="221"/>
      <c r="F262" s="222">
        <f>IF(ISERROR(VLOOKUP(B262,'2016 UPA'!$B$5:O521,7, FALSE)),0,VLOOKUP(B262,'2016 UPA'!$B$5:O521,7, FALSE))</f>
        <v>8989.43</v>
      </c>
      <c r="G262" s="221">
        <f>IF(ISERROR(VLOOKUP(B262,'2017 UPA'!$B$5:P533,8, FALSE)),0,VLOOKUP(B262,'2017 UPA'!$B$5:P533,8, FALSE))</f>
        <v>9238</v>
      </c>
      <c r="H262" s="221">
        <f>IF(ISERROR(VLOOKUP(B262,'2018 UPA'!$B$5:H535,7, FALSE)),0,VLOOKUP(B262,'2018 UPA'!$B$5:H535,7, FALSE))</f>
        <v>10307.23</v>
      </c>
      <c r="I262" s="221">
        <f>IF(ISERROR(VLOOKUP(B262,'2019 UPA'!$B$5:H439,7, FALSE)),0,VLOOKUP(B262,'2019 UPA'!$B$5:H439,7, FALSE))</f>
        <v>10774.36</v>
      </c>
    </row>
    <row r="263" spans="2:9" hidden="1" outlineLevel="1" x14ac:dyDescent="0.25">
      <c r="B263" s="405" t="s">
        <v>949</v>
      </c>
      <c r="C263" s="340" t="s">
        <v>950</v>
      </c>
      <c r="D263" s="579" t="s">
        <v>863</v>
      </c>
      <c r="E263" s="221"/>
      <c r="F263" s="222">
        <f>IF(ISERROR(VLOOKUP(B263,'2016 UPA'!$B$5:O523,7, FALSE)),0,VLOOKUP(B263,'2016 UPA'!$B$5:O523,7, FALSE))</f>
        <v>0</v>
      </c>
      <c r="G263" s="221">
        <f>IF(ISERROR(VLOOKUP(B263,'2017 UPA'!$B$5:P535,8, FALSE)),0,VLOOKUP(B263,'2017 UPA'!$B$5:P535,8, FALSE))</f>
        <v>2208.02</v>
      </c>
      <c r="H263" s="221">
        <f>IF(ISERROR(VLOOKUP(B263,'2018 UPA'!$B$5:H536,7, FALSE)),0,VLOOKUP(B263,'2018 UPA'!$B$5:H536,7, FALSE))</f>
        <v>1865.61</v>
      </c>
      <c r="I263" s="221">
        <f>IF(ISERROR(VLOOKUP(B263,'2019 UPA'!$B$5:H440,7, FALSE)),0,VLOOKUP(B263,'2019 UPA'!$B$5:H440,7, FALSE))</f>
        <v>2633.32</v>
      </c>
    </row>
    <row r="264" spans="2:9" hidden="1" outlineLevel="1" x14ac:dyDescent="0.25">
      <c r="B264" s="405" t="s">
        <v>473</v>
      </c>
      <c r="C264" s="340" t="s">
        <v>951</v>
      </c>
      <c r="D264" s="579" t="s">
        <v>796</v>
      </c>
      <c r="E264" s="221"/>
      <c r="F264" s="222">
        <f>IF(ISERROR(VLOOKUP(B264,'2016 UPA'!$B$5:O524,7, FALSE)),0,VLOOKUP(B264,'2016 UPA'!$B$5:O524,7, FALSE))</f>
        <v>30.86</v>
      </c>
      <c r="G264" s="221">
        <f>IF(ISERROR(VLOOKUP(B264,'2017 UPA'!$B$5:P536,8, FALSE)),0,VLOOKUP(B264,'2017 UPA'!$B$5:P536,8, FALSE))</f>
        <v>25.33</v>
      </c>
      <c r="H264" s="221">
        <f>IF(ISERROR(VLOOKUP(B264,'2018 UPA'!$B$5:H537,7, FALSE)),0,VLOOKUP(B264,'2018 UPA'!$B$5:H537,7, FALSE))</f>
        <v>40.909999999999997</v>
      </c>
      <c r="I264" s="221">
        <f>IF(ISERROR(VLOOKUP(B264,'2019 UPA'!$B$5:H441,7, FALSE)),0,VLOOKUP(B264,'2019 UPA'!$B$5:H441,7, FALSE))</f>
        <v>0</v>
      </c>
    </row>
    <row r="265" spans="2:9" hidden="1" outlineLevel="1" x14ac:dyDescent="0.25">
      <c r="B265" s="405" t="s">
        <v>475</v>
      </c>
      <c r="C265" s="340" t="s">
        <v>952</v>
      </c>
      <c r="D265" s="579" t="s">
        <v>801</v>
      </c>
      <c r="E265" s="221"/>
      <c r="F265" s="222">
        <f>IF(ISERROR(VLOOKUP(B265,'2016 UPA'!$B$5:O525,7, FALSE)),0,VLOOKUP(B265,'2016 UPA'!$B$5:O525,7, FALSE))</f>
        <v>29.14</v>
      </c>
      <c r="G265" s="221">
        <f>IF(ISERROR(VLOOKUP(B265,'2017 UPA'!$B$5:P537,8, FALSE)),0,VLOOKUP(B265,'2017 UPA'!$B$5:P537,8, FALSE))</f>
        <v>19.29</v>
      </c>
      <c r="H265" s="221">
        <f>IF(ISERROR(VLOOKUP(B265,'2018 UPA'!$B$5:H538,7, FALSE)),0,VLOOKUP(B265,'2018 UPA'!$B$5:H538,7, FALSE))</f>
        <v>36.96</v>
      </c>
      <c r="I265" s="221">
        <f>IF(ISERROR(VLOOKUP(B265,'2019 UPA'!$B$5:H442,7, FALSE)),0,VLOOKUP(B265,'2019 UPA'!$B$5:H442,7, FALSE))</f>
        <v>48.12</v>
      </c>
    </row>
    <row r="266" spans="2:9" hidden="1" outlineLevel="1" x14ac:dyDescent="0.25">
      <c r="B266" s="405" t="s">
        <v>477</v>
      </c>
      <c r="C266" s="340" t="s">
        <v>953</v>
      </c>
      <c r="D266" s="579" t="s">
        <v>797</v>
      </c>
      <c r="E266" s="221"/>
      <c r="F266" s="222">
        <f>IF(ISERROR(VLOOKUP(B266,'2016 UPA'!$B$5:O526,7, FALSE)),0,VLOOKUP(B266,'2016 UPA'!$B$5:O526,7, FALSE))</f>
        <v>21.98</v>
      </c>
      <c r="G266" s="221">
        <f>IF(ISERROR(VLOOKUP(B266,'2017 UPA'!$B$5:P538,8, FALSE)),0,VLOOKUP(B266,'2017 UPA'!$B$5:P538,8, FALSE))</f>
        <v>38.92</v>
      </c>
      <c r="H266" s="221">
        <f>IF(ISERROR(VLOOKUP(B266,'2018 UPA'!$B$5:H539,7, FALSE)),0,VLOOKUP(B266,'2018 UPA'!$B$5:H539,7, FALSE))</f>
        <v>32.9</v>
      </c>
      <c r="I266" s="221">
        <f>IF(ISERROR(VLOOKUP(B266,'2019 UPA'!$B$5:H443,7, FALSE)),0,VLOOKUP(B266,'2019 UPA'!$B$5:H443,7, FALSE))</f>
        <v>20</v>
      </c>
    </row>
    <row r="267" spans="2:9" hidden="1" outlineLevel="1" x14ac:dyDescent="0.25">
      <c r="B267" s="405" t="s">
        <v>954</v>
      </c>
      <c r="C267" s="340" t="s">
        <v>955</v>
      </c>
      <c r="D267" s="579" t="s">
        <v>736</v>
      </c>
      <c r="E267" s="221"/>
      <c r="F267" s="222">
        <f>IF(ISERROR(VLOOKUP(B267,'2016 UPA'!$B$5:O527,7, FALSE)),0,VLOOKUP(B267,'2016 UPA'!$B$5:O527,7, FALSE))</f>
        <v>0</v>
      </c>
      <c r="G267" s="221">
        <f>IF(ISERROR(VLOOKUP(B267,'2017 UPA'!$B$5:P539,8, FALSE)),0,VLOOKUP(B267,'2017 UPA'!$B$5:P539,8, FALSE))</f>
        <v>1326.67</v>
      </c>
      <c r="H267" s="221">
        <f>IF(ISERROR(VLOOKUP(B267,'2018 UPA'!$B$5:H540,7, FALSE)),0,VLOOKUP(B267,'2018 UPA'!$B$5:H540,7, FALSE))</f>
        <v>0</v>
      </c>
      <c r="I267" s="221">
        <f>IF(ISERROR(VLOOKUP(B267,'2019 UPA'!$B$5:H444,7, FALSE)),0,VLOOKUP(B267,'2019 UPA'!$B$5:H444,7, FALSE))</f>
        <v>0</v>
      </c>
    </row>
    <row r="268" spans="2:9" hidden="1" outlineLevel="1" x14ac:dyDescent="0.25">
      <c r="B268" s="405" t="s">
        <v>479</v>
      </c>
      <c r="C268" s="340" t="s">
        <v>956</v>
      </c>
      <c r="D268" s="579" t="s">
        <v>736</v>
      </c>
      <c r="E268" s="221"/>
      <c r="F268" s="222">
        <f>IF(ISERROR(VLOOKUP(B268,'2016 UPA'!$B$5:O528,7, FALSE)),0,VLOOKUP(B268,'2016 UPA'!$B$5:O528,7, FALSE))</f>
        <v>2087.56</v>
      </c>
      <c r="G268" s="221">
        <f>IF(ISERROR(VLOOKUP(B268,'2017 UPA'!$B$5:P540,8, FALSE)),0,VLOOKUP(B268,'2017 UPA'!$B$5:P540,8, FALSE))</f>
        <v>743.33</v>
      </c>
      <c r="H268" s="221">
        <f>IF(ISERROR(VLOOKUP(B268,'2018 UPA'!$B$5:H541,7, FALSE)),0,VLOOKUP(B268,'2018 UPA'!$B$5:H541,7, FALSE))</f>
        <v>0</v>
      </c>
      <c r="I268" s="221">
        <f>IF(ISERROR(VLOOKUP(B268,'2019 UPA'!$B$5:H445,7, FALSE)),0,VLOOKUP(B268,'2019 UPA'!$B$5:H445,7, FALSE))</f>
        <v>0</v>
      </c>
    </row>
    <row r="269" spans="2:9" hidden="1" outlineLevel="1" x14ac:dyDescent="0.25">
      <c r="B269" s="405" t="s">
        <v>481</v>
      </c>
      <c r="C269" s="340" t="s">
        <v>957</v>
      </c>
      <c r="D269" s="579" t="s">
        <v>801</v>
      </c>
      <c r="E269" s="221"/>
      <c r="F269" s="222">
        <f>IF(ISERROR(VLOOKUP(B269,'2016 UPA'!$B$5:O529,7, FALSE)),0,VLOOKUP(B269,'2016 UPA'!$B$5:O529,7, FALSE))</f>
        <v>23.03</v>
      </c>
      <c r="G269" s="221">
        <f>IF(ISERROR(VLOOKUP(B269,'2017 UPA'!$B$5:P541,8, FALSE)),0,VLOOKUP(B269,'2017 UPA'!$B$5:P541,8, FALSE))</f>
        <v>55</v>
      </c>
      <c r="H269" s="221">
        <f>IF(ISERROR(VLOOKUP(B269,'2018 UPA'!$B$5:H542,7, FALSE)),0,VLOOKUP(B269,'2018 UPA'!$B$5:H542,7, FALSE))</f>
        <v>0</v>
      </c>
      <c r="I269" s="221">
        <f>IF(ISERROR(VLOOKUP(B269,'2019 UPA'!$B$5:H446,7, FALSE)),0,VLOOKUP(B269,'2019 UPA'!$B$5:H446,7, FALSE))</f>
        <v>0</v>
      </c>
    </row>
    <row r="270" spans="2:9" hidden="1" outlineLevel="1" x14ac:dyDescent="0.25">
      <c r="B270" s="405" t="s">
        <v>483</v>
      </c>
      <c r="C270" s="340" t="s">
        <v>958</v>
      </c>
      <c r="D270" s="579" t="s">
        <v>801</v>
      </c>
      <c r="E270" s="221"/>
      <c r="F270" s="222">
        <f>IF(ISERROR(VLOOKUP(B270,'2016 UPA'!$B$5:O530,7, FALSE)),0,VLOOKUP(B270,'2016 UPA'!$B$5:O530,7, FALSE))</f>
        <v>229.24</v>
      </c>
      <c r="G270" s="221">
        <f>IF(ISERROR(VLOOKUP(B270,'2017 UPA'!$B$5:P542,8, FALSE)),0,VLOOKUP(B270,'2017 UPA'!$B$5:P542,8, FALSE))</f>
        <v>118.61</v>
      </c>
      <c r="H270" s="221">
        <f>IF(ISERROR(VLOOKUP(B270,'2018 UPA'!$B$5:H543,7, FALSE)),0,VLOOKUP(B270,'2018 UPA'!$B$5:H543,7, FALSE))</f>
        <v>131.44999999999999</v>
      </c>
      <c r="I270" s="221">
        <f>IF(ISERROR(VLOOKUP(B270,'2019 UPA'!$B$5:H447,7, FALSE)),0,VLOOKUP(B270,'2019 UPA'!$B$5:H447,7, FALSE))</f>
        <v>0</v>
      </c>
    </row>
    <row r="271" spans="2:9" hidden="1" outlineLevel="1" x14ac:dyDescent="0.25">
      <c r="B271" s="405" t="s">
        <v>485</v>
      </c>
      <c r="C271" s="340" t="s">
        <v>959</v>
      </c>
      <c r="D271" s="579" t="s">
        <v>801</v>
      </c>
      <c r="E271" s="221"/>
      <c r="F271" s="222">
        <f>IF(ISERROR(VLOOKUP(B271,'2016 UPA'!$B$5:O531,7, FALSE)),0,VLOOKUP(B271,'2016 UPA'!$B$5:O531,7, FALSE))</f>
        <v>263.19</v>
      </c>
      <c r="G271" s="221">
        <f>IF(ISERROR(VLOOKUP(B271,'2017 UPA'!$B$5:P543,8, FALSE)),0,VLOOKUP(B271,'2017 UPA'!$B$5:P543,8, FALSE))</f>
        <v>201.67</v>
      </c>
      <c r="H271" s="221">
        <f>IF(ISERROR(VLOOKUP(B271,'2018 UPA'!$B$5:H544,7, FALSE)),0,VLOOKUP(B271,'2018 UPA'!$B$5:H544,7, FALSE))</f>
        <v>380.56</v>
      </c>
      <c r="I271" s="221">
        <f>IF(ISERROR(VLOOKUP(B271,'2019 UPA'!$B$5:H448,7, FALSE)),0,VLOOKUP(B271,'2019 UPA'!$B$5:H448,7, FALSE))</f>
        <v>411.67</v>
      </c>
    </row>
    <row r="272" spans="2:9" hidden="1" outlineLevel="1" x14ac:dyDescent="0.25">
      <c r="B272" s="405" t="s">
        <v>487</v>
      </c>
      <c r="C272" s="340" t="s">
        <v>960</v>
      </c>
      <c r="D272" s="579" t="s">
        <v>801</v>
      </c>
      <c r="E272" s="221"/>
      <c r="F272" s="222">
        <f>IF(ISERROR(VLOOKUP(B272,'2016 UPA'!$B$5:O532,7, FALSE)),0,VLOOKUP(B272,'2016 UPA'!$B$5:O532,7, FALSE))</f>
        <v>378.82</v>
      </c>
      <c r="G272" s="221">
        <f>IF(ISERROR(VLOOKUP(B272,'2017 UPA'!$B$5:P544,8, FALSE)),0,VLOOKUP(B272,'2017 UPA'!$B$5:P544,8, FALSE))</f>
        <v>237.67</v>
      </c>
      <c r="H272" s="221">
        <f>IF(ISERROR(VLOOKUP(B272,'2018 UPA'!$B$5:H545,7, FALSE)),0,VLOOKUP(B272,'2018 UPA'!$B$5:H545,7, FALSE))</f>
        <v>0</v>
      </c>
      <c r="I272" s="221">
        <f>IF(ISERROR(VLOOKUP(B272,'2019 UPA'!$B$5:H449,7, FALSE)),0,VLOOKUP(B272,'2019 UPA'!$B$5:H449,7, FALSE))</f>
        <v>0</v>
      </c>
    </row>
    <row r="273" spans="2:9" hidden="1" outlineLevel="1" x14ac:dyDescent="0.25">
      <c r="B273" s="405" t="s">
        <v>489</v>
      </c>
      <c r="C273" s="340" t="s">
        <v>961</v>
      </c>
      <c r="D273" s="579" t="s">
        <v>801</v>
      </c>
      <c r="E273" s="221"/>
      <c r="F273" s="222">
        <f>IF(ISERROR(VLOOKUP(B273,'2016 UPA'!$B$5:O533,7, FALSE)),0,VLOOKUP(B273,'2016 UPA'!$B$5:O533,7, FALSE))</f>
        <v>61.41</v>
      </c>
      <c r="G273" s="221">
        <f>IF(ISERROR(VLOOKUP(B273,'2017 UPA'!$B$5:P545,8, FALSE)),0,VLOOKUP(B273,'2017 UPA'!$B$5:P545,8, FALSE))</f>
        <v>94.53</v>
      </c>
      <c r="H273" s="221">
        <f>IF(ISERROR(VLOOKUP(B273,'2018 UPA'!$B$5:H546,7, FALSE)),0,VLOOKUP(B273,'2018 UPA'!$B$5:H546,7, FALSE))</f>
        <v>125.9</v>
      </c>
      <c r="I273" s="221">
        <f>IF(ISERROR(VLOOKUP(B273,'2019 UPA'!$B$5:H450,7, FALSE)),0,VLOOKUP(B273,'2019 UPA'!$B$5:H450,7, FALSE))</f>
        <v>126.31</v>
      </c>
    </row>
    <row r="274" spans="2:9" hidden="1" outlineLevel="1" x14ac:dyDescent="0.25">
      <c r="B274" s="405" t="s">
        <v>491</v>
      </c>
      <c r="C274" s="340" t="s">
        <v>962</v>
      </c>
      <c r="D274" s="579" t="s">
        <v>801</v>
      </c>
      <c r="E274" s="221"/>
      <c r="F274" s="222">
        <f>IF(ISERROR(VLOOKUP(B274,'2016 UPA'!$B$5:O534,7, FALSE)),0,VLOOKUP(B274,'2016 UPA'!$B$5:O534,7, FALSE))</f>
        <v>125.2</v>
      </c>
      <c r="G274" s="221">
        <f>IF(ISERROR(VLOOKUP(B274,'2017 UPA'!$B$5:P546,8, FALSE)),0,VLOOKUP(B274,'2017 UPA'!$B$5:P546,8, FALSE))</f>
        <v>93.42</v>
      </c>
      <c r="H274" s="221">
        <f>IF(ISERROR(VLOOKUP(B274,'2018 UPA'!$B$5:H547,7, FALSE)),0,VLOOKUP(B274,'2018 UPA'!$B$5:H547,7, FALSE))</f>
        <v>102.51</v>
      </c>
      <c r="I274" s="221">
        <f>IF(ISERROR(VLOOKUP(B274,'2019 UPA'!$B$5:H451,7, FALSE)),0,VLOOKUP(B274,'2019 UPA'!$B$5:H451,7, FALSE))</f>
        <v>181.42</v>
      </c>
    </row>
    <row r="275" spans="2:9" hidden="1" outlineLevel="1" x14ac:dyDescent="0.25">
      <c r="B275" s="405" t="s">
        <v>963</v>
      </c>
      <c r="C275" s="340" t="s">
        <v>964</v>
      </c>
      <c r="D275" s="579" t="s">
        <v>801</v>
      </c>
      <c r="E275" s="221"/>
      <c r="F275" s="222">
        <f>IF(ISERROR(VLOOKUP(B275,'2016 UPA'!$B$5:O535,7, FALSE)),0,VLOOKUP(B275,'2016 UPA'!$B$5:O535,7, FALSE))</f>
        <v>0</v>
      </c>
      <c r="G275" s="221">
        <f>IF(ISERROR(VLOOKUP(B275,'2017 UPA'!$B$5:P547,8, FALSE)),0,VLOOKUP(B275,'2017 UPA'!$B$5:P547,8, FALSE))</f>
        <v>93.75</v>
      </c>
      <c r="H275" s="221">
        <f>IF(ISERROR(VLOOKUP(B275,'2018 UPA'!$B$5:H548,7, FALSE)),0,VLOOKUP(B275,'2018 UPA'!$B$5:H548,7, FALSE))</f>
        <v>0</v>
      </c>
      <c r="I275" s="221">
        <f>IF(ISERROR(VLOOKUP(B275,'2019 UPA'!$B$5:H452,7, FALSE)),0,VLOOKUP(B275,'2019 UPA'!$B$5:H452,7, FALSE))</f>
        <v>0</v>
      </c>
    </row>
    <row r="276" spans="2:9" hidden="1" outlineLevel="1" x14ac:dyDescent="0.25">
      <c r="B276" s="405" t="s">
        <v>493</v>
      </c>
      <c r="C276" s="340" t="s">
        <v>965</v>
      </c>
      <c r="D276" s="579" t="s">
        <v>797</v>
      </c>
      <c r="E276" s="221"/>
      <c r="F276" s="222">
        <f>IF(ISERROR(VLOOKUP(B276,'2016 UPA'!$B$5:O536,7, FALSE)),0,VLOOKUP(B276,'2016 UPA'!$B$5:O536,7, FALSE))</f>
        <v>104.49</v>
      </c>
      <c r="G276" s="221">
        <f>IF(ISERROR(VLOOKUP(B276,'2017 UPA'!$B$5:P548,8, FALSE)),0,VLOOKUP(B276,'2017 UPA'!$B$5:P548,8, FALSE))</f>
        <v>100.43</v>
      </c>
      <c r="H276" s="221">
        <f>IF(ISERROR(VLOOKUP(B276,'2018 UPA'!$B$5:H549,7, FALSE)),0,VLOOKUP(B276,'2018 UPA'!$B$5:H549,7, FALSE))</f>
        <v>165.2</v>
      </c>
      <c r="I276" s="221">
        <f>IF(ISERROR(VLOOKUP(B276,'2019 UPA'!$B$5:H453,7, FALSE)),0,VLOOKUP(B276,'2019 UPA'!$B$5:H453,7, FALSE))</f>
        <v>114.11</v>
      </c>
    </row>
    <row r="277" spans="2:9" hidden="1" outlineLevel="1" x14ac:dyDescent="0.25">
      <c r="B277" s="405" t="s">
        <v>495</v>
      </c>
      <c r="C277" s="340" t="s">
        <v>496</v>
      </c>
      <c r="D277" s="579" t="s">
        <v>797</v>
      </c>
      <c r="F277" s="222">
        <f>IF(ISERROR(VLOOKUP(B277,'2016 UPA'!$B$5:O537,7, FALSE)),0,VLOOKUP(B277,'2016 UPA'!$B$5:O537,7, FALSE))</f>
        <v>100.63</v>
      </c>
      <c r="G277" s="221">
        <f>IF(ISERROR(VLOOKUP(B277,'2017 UPA'!$B$5:P549,8, FALSE)),0,VLOOKUP(B277,'2017 UPA'!$B$5:P549,8, FALSE))</f>
        <v>249.39</v>
      </c>
      <c r="H277" s="221">
        <f>IF(ISERROR(VLOOKUP(B277,'2018 UPA'!$B$5:H550,7, FALSE)),0,VLOOKUP(B277,'2018 UPA'!$B$5:H550,7, FALSE))</f>
        <v>231.45</v>
      </c>
      <c r="I277" s="221">
        <f>IF(ISERROR(VLOOKUP(B277,'2019 UPA'!$B$5:H454,7, FALSE)),0,VLOOKUP(B277,'2019 UPA'!$B$5:H454,7, FALSE))</f>
        <v>0</v>
      </c>
    </row>
    <row r="278" spans="2:9" hidden="1" outlineLevel="1" x14ac:dyDescent="0.25">
      <c r="B278" s="405" t="s">
        <v>499</v>
      </c>
      <c r="C278" s="340" t="s">
        <v>500</v>
      </c>
      <c r="D278" s="579" t="s">
        <v>801</v>
      </c>
      <c r="F278" s="222">
        <f>IF(ISERROR(VLOOKUP(B278,'2016 UPA'!$B$5:O538,7, FALSE)),0,VLOOKUP(B278,'2016 UPA'!$B$5:O538,7, FALSE))</f>
        <v>223.61</v>
      </c>
      <c r="G278" s="221">
        <f>IF(ISERROR(VLOOKUP(B278,'2017 UPA'!$B$5:P550,8, FALSE)),0,VLOOKUP(B278,'2017 UPA'!$B$5:P550,8, FALSE))</f>
        <v>242.18</v>
      </c>
      <c r="H278" s="221">
        <f>IF(ISERROR(VLOOKUP(B278,'2018 UPA'!$B$5:H551,7, FALSE)),0,VLOOKUP(B278,'2018 UPA'!$B$5:H551,7, FALSE))</f>
        <v>538.42999999999995</v>
      </c>
      <c r="I278" s="221">
        <f>IF(ISERROR(VLOOKUP(B278,'2019 UPA'!$B$5:H455,7, FALSE)),0,VLOOKUP(B278,'2019 UPA'!$B$5:H455,7, FALSE))</f>
        <v>301.67</v>
      </c>
    </row>
    <row r="279" spans="2:9" hidden="1" outlineLevel="1" x14ac:dyDescent="0.25">
      <c r="B279" s="405" t="s">
        <v>501</v>
      </c>
      <c r="C279" s="340" t="s">
        <v>502</v>
      </c>
      <c r="D279" s="579" t="s">
        <v>797</v>
      </c>
      <c r="F279" s="222">
        <f>IF(ISERROR(VLOOKUP(B279,'2016 UPA'!$B$5:O539,7, FALSE)),0,VLOOKUP(B279,'2016 UPA'!$B$5:O539,7, FALSE))</f>
        <v>95.73</v>
      </c>
      <c r="G279" s="221">
        <f>IF(ISERROR(VLOOKUP(B279,'2017 UPA'!$B$5:P551,8, FALSE)),0,VLOOKUP(B279,'2017 UPA'!$B$5:P551,8, FALSE))</f>
        <v>119.47</v>
      </c>
      <c r="H279" s="221">
        <f>IF(ISERROR(VLOOKUP(B279,'2018 UPA'!$B$5:H552,7, FALSE)),0,VLOOKUP(B279,'2018 UPA'!$B$5:H552,7, FALSE))</f>
        <v>151.03</v>
      </c>
      <c r="I279" s="221">
        <f>IF(ISERROR(VLOOKUP(B279,'2019 UPA'!$B$5:H456,7, FALSE)),0,VLOOKUP(B279,'2019 UPA'!$B$5:H456,7, FALSE))</f>
        <v>0</v>
      </c>
    </row>
    <row r="280" spans="2:9" hidden="1" outlineLevel="1" x14ac:dyDescent="0.25">
      <c r="B280" s="405" t="s">
        <v>507</v>
      </c>
      <c r="C280" s="340" t="s">
        <v>508</v>
      </c>
      <c r="D280" s="579" t="s">
        <v>797</v>
      </c>
      <c r="F280" s="222">
        <f>IF(ISERROR(VLOOKUP(B280,'2016 UPA'!$B$5:O540,7, FALSE)),0,VLOOKUP(B280,'2016 UPA'!$B$5:O540,7, FALSE))</f>
        <v>97.66</v>
      </c>
      <c r="G280" s="221">
        <f>IF(ISERROR(VLOOKUP(B280,'2017 UPA'!$B$5:P552,8, FALSE)),0,VLOOKUP(B280,'2017 UPA'!$B$5:P552,8, FALSE))</f>
        <v>62.9</v>
      </c>
      <c r="H280" s="221">
        <f>IF(ISERROR(VLOOKUP(B280,'2018 UPA'!$B$5:H553,7, FALSE)),0,VLOOKUP(B280,'2018 UPA'!$B$5:H553,7, FALSE))</f>
        <v>73.73</v>
      </c>
      <c r="I280" s="221">
        <f>IF(ISERROR(VLOOKUP(B280,'2019 UPA'!$B$5:H457,7, FALSE)),0,VLOOKUP(B280,'2019 UPA'!$B$5:H457,7, FALSE))</f>
        <v>112.14</v>
      </c>
    </row>
    <row r="281" spans="2:9" hidden="1" outlineLevel="1" x14ac:dyDescent="0.25">
      <c r="B281" s="405" t="s">
        <v>903</v>
      </c>
      <c r="C281" s="340" t="s">
        <v>904</v>
      </c>
      <c r="D281" s="579" t="s">
        <v>797</v>
      </c>
      <c r="F281" s="222">
        <f>IF(ISERROR(VLOOKUP(B281,'2016 UPA'!$B$5:O541,7, FALSE)),0,VLOOKUP(B281,'2016 UPA'!$B$5:O541,7, FALSE))</f>
        <v>0</v>
      </c>
      <c r="G281" s="221">
        <f>IF(ISERROR(VLOOKUP(B281,'2017 UPA'!$B$5:P553,8, FALSE)),0,VLOOKUP(B281,'2017 UPA'!$B$5:P553,8, FALSE))</f>
        <v>19.96</v>
      </c>
      <c r="H281" s="221">
        <f>IF(ISERROR(VLOOKUP(B281,'2018 UPA'!$B$5:H554,7, FALSE)),0,VLOOKUP(B281,'2018 UPA'!$B$5:H554,7, FALSE))</f>
        <v>0</v>
      </c>
      <c r="I281" s="221">
        <f>IF(ISERROR(VLOOKUP(B281,'2019 UPA'!$B$5:H458,7, FALSE)),0,VLOOKUP(B281,'2019 UPA'!$B$5:H458,7, FALSE))</f>
        <v>36.01</v>
      </c>
    </row>
    <row r="282" spans="2:9" hidden="1" outlineLevel="1" x14ac:dyDescent="0.25">
      <c r="B282" s="405" t="s">
        <v>966</v>
      </c>
      <c r="C282" s="340" t="s">
        <v>967</v>
      </c>
      <c r="D282" s="579" t="s">
        <v>797</v>
      </c>
      <c r="F282" s="222">
        <f>IF(ISERROR(VLOOKUP(B282,'2016 UPA'!$B$5:O542,7, FALSE)),0,VLOOKUP(B282,'2016 UPA'!$B$5:O542,7, FALSE))</f>
        <v>0</v>
      </c>
      <c r="G282" s="221">
        <f>IF(ISERROR(VLOOKUP(B282,'2017 UPA'!$B$5:P554,8, FALSE)),0,VLOOKUP(B282,'2017 UPA'!$B$5:P554,8, FALSE))</f>
        <v>12.3</v>
      </c>
      <c r="H282" s="221">
        <f>IF(ISERROR(VLOOKUP(B282,'2018 UPA'!$B$5:H555,7, FALSE)),0,VLOOKUP(B282,'2018 UPA'!$B$5:H555,7, FALSE))</f>
        <v>0</v>
      </c>
      <c r="I282" s="221">
        <f>IF(ISERROR(VLOOKUP(B282,'2019 UPA'!$B$5:H459,7, FALSE)),0,VLOOKUP(B282,'2019 UPA'!$B$5:H459,7, FALSE))</f>
        <v>0</v>
      </c>
    </row>
    <row r="283" spans="2:9" ht="15.75" collapsed="1" thickBot="1" x14ac:dyDescent="0.3">
      <c r="B283" s="406" t="s">
        <v>29</v>
      </c>
      <c r="C283" s="407" t="s">
        <v>968</v>
      </c>
      <c r="D283" s="580" t="s">
        <v>801</v>
      </c>
      <c r="F283" s="222">
        <f>IF(ISERROR(VLOOKUP(B283,'2016 UPA'!$B$5:O543,7, FALSE)),0,VLOOKUP(B283,'2016 UPA'!$B$5:O543,7, FALSE))</f>
        <v>8.1199999999999992</v>
      </c>
      <c r="G283" s="221">
        <f>IF(ISERROR(VLOOKUP(B283,'2017 UPA'!$B$5:P555,8, FALSE)),0,VLOOKUP(B283,'2017 UPA'!$B$5:P555,8, FALSE))</f>
        <v>6.49</v>
      </c>
      <c r="H283" s="221">
        <f>IF(ISERROR(VLOOKUP(B283,'2018 UPA'!$B$5:H556,7, FALSE)),0,VLOOKUP(B283,'2018 UPA'!$B$5:H556,7, FALSE))</f>
        <v>7.03</v>
      </c>
      <c r="I283" s="221">
        <f>IF(ISERROR(VLOOKUP(B283,'2019 UPA'!$B$5:H460,7, FALSE)),0,VLOOKUP(B283,'2019 UPA'!$B$5:H460,7, FALSE))</f>
        <v>11.35</v>
      </c>
    </row>
  </sheetData>
  <mergeCells count="4">
    <mergeCell ref="D4:D5"/>
    <mergeCell ref="B4:B5"/>
    <mergeCell ref="C4:C5"/>
    <mergeCell ref="E4:I4"/>
  </mergeCells>
  <conditionalFormatting sqref="E20">
    <cfRule type="iconSet" priority="63">
      <iconSet iconSet="5ArrowsGray">
        <cfvo type="percent" val="0"/>
        <cfvo type="percent" val="20"/>
        <cfvo type="percent" val="40"/>
        <cfvo type="percent" val="60"/>
        <cfvo type="percent" val="80"/>
      </iconSet>
    </cfRule>
  </conditionalFormatting>
  <conditionalFormatting sqref="E138">
    <cfRule type="iconSet" priority="62">
      <iconSet iconSet="5ArrowsGray">
        <cfvo type="percent" val="0"/>
        <cfvo type="percent" val="20"/>
        <cfvo type="percent" val="40"/>
        <cfvo type="percent" val="60"/>
        <cfvo type="percent" val="80"/>
      </iconSet>
    </cfRule>
  </conditionalFormatting>
  <conditionalFormatting sqref="E173">
    <cfRule type="iconSet" priority="61">
      <iconSet iconSet="5ArrowsGray">
        <cfvo type="percent" val="0"/>
        <cfvo type="percent" val="20"/>
        <cfvo type="percent" val="40"/>
        <cfvo type="percent" val="60"/>
        <cfvo type="percent" val="80"/>
      </iconSet>
    </cfRule>
  </conditionalFormatting>
  <conditionalFormatting sqref="E174">
    <cfRule type="iconSet" priority="60">
      <iconSet iconSet="5ArrowsGray">
        <cfvo type="percent" val="0"/>
        <cfvo type="percent" val="20"/>
        <cfvo type="percent" val="40"/>
        <cfvo type="percent" val="60"/>
        <cfvo type="percent" val="80"/>
      </iconSet>
    </cfRule>
  </conditionalFormatting>
  <conditionalFormatting sqref="E175">
    <cfRule type="iconSet" priority="59">
      <iconSet iconSet="5ArrowsGray">
        <cfvo type="percent" val="0"/>
        <cfvo type="percent" val="20"/>
        <cfvo type="percent" val="40"/>
        <cfvo type="percent" val="60"/>
        <cfvo type="percent" val="80"/>
      </iconSet>
    </cfRule>
  </conditionalFormatting>
  <conditionalFormatting sqref="E176">
    <cfRule type="iconSet" priority="58">
      <iconSet iconSet="5ArrowsGray">
        <cfvo type="percent" val="0"/>
        <cfvo type="percent" val="20"/>
        <cfvo type="percent" val="40"/>
        <cfvo type="percent" val="60"/>
        <cfvo type="percent" val="80"/>
      </iconSet>
    </cfRule>
  </conditionalFormatting>
  <conditionalFormatting sqref="E177">
    <cfRule type="iconSet" priority="57">
      <iconSet iconSet="5ArrowsGray">
        <cfvo type="percent" val="0"/>
        <cfvo type="percent" val="20"/>
        <cfvo type="percent" val="40"/>
        <cfvo type="percent" val="60"/>
        <cfvo type="percent" val="80"/>
      </iconSet>
    </cfRule>
  </conditionalFormatting>
  <conditionalFormatting sqref="G2:H2">
    <cfRule type="iconSet" priority="56">
      <iconSet iconSet="5ArrowsGray">
        <cfvo type="percent" val="0"/>
        <cfvo type="percent" val="20"/>
        <cfvo type="percent" val="40"/>
        <cfvo type="percent" val="60"/>
        <cfvo type="percent" val="80"/>
      </iconSet>
    </cfRule>
  </conditionalFormatting>
  <conditionalFormatting sqref="I2">
    <cfRule type="iconSet" priority="55">
      <iconSet iconSet="5ArrowsGray">
        <cfvo type="percent" val="0"/>
        <cfvo type="percent" val="20"/>
        <cfvo type="percent" val="40"/>
        <cfvo type="percent" val="60"/>
        <cfvo type="percent" val="80"/>
      </iconSet>
    </cfRule>
  </conditionalFormatting>
  <conditionalFormatting sqref="B6:B197 B223:B276">
    <cfRule type="containsText" dxfId="47" priority="1" operator="containsText" text="Q99">
      <formula>NOT(ISERROR(SEARCH("Q99",B6)))</formula>
    </cfRule>
    <cfRule type="cellIs" dxfId="46" priority="2" operator="equal">
      <formula>"G235"</formula>
    </cfRule>
    <cfRule type="cellIs" dxfId="45" priority="3" operator="equal">
      <formula>"G225"</formula>
    </cfRule>
  </conditionalFormatting>
  <conditionalFormatting sqref="B206:B222">
    <cfRule type="containsText" dxfId="44" priority="52" operator="containsText" text="Q99">
      <formula>NOT(ISERROR(SEARCH("Q99",B206)))</formula>
    </cfRule>
    <cfRule type="cellIs" dxfId="43" priority="53" operator="equal">
      <formula>"G235"</formula>
    </cfRule>
    <cfRule type="cellIs" dxfId="42" priority="54" operator="equal">
      <formula>"G225"</formula>
    </cfRule>
  </conditionalFormatting>
  <conditionalFormatting sqref="B199:B203">
    <cfRule type="containsText" dxfId="41" priority="49" operator="containsText" text="Q99">
      <formula>NOT(ISERROR(SEARCH("Q99",B199)))</formula>
    </cfRule>
    <cfRule type="cellIs" dxfId="40" priority="50" operator="equal">
      <formula>"G235"</formula>
    </cfRule>
    <cfRule type="cellIs" dxfId="39" priority="51" operator="equal">
      <formula>"G225"</formula>
    </cfRule>
  </conditionalFormatting>
  <conditionalFormatting sqref="B199:B203">
    <cfRule type="containsText" dxfId="38" priority="46" operator="containsText" text="Q99">
      <formula>NOT(ISERROR(SEARCH("Q99",B199)))</formula>
    </cfRule>
    <cfRule type="cellIs" dxfId="37" priority="47" operator="equal">
      <formula>"G235"</formula>
    </cfRule>
    <cfRule type="cellIs" dxfId="36" priority="48" operator="equal">
      <formula>"G225"</formula>
    </cfRule>
  </conditionalFormatting>
  <conditionalFormatting sqref="B198">
    <cfRule type="containsText" dxfId="35" priority="43" operator="containsText" text="Q99">
      <formula>NOT(ISERROR(SEARCH("Q99",B198)))</formula>
    </cfRule>
    <cfRule type="cellIs" dxfId="34" priority="44" operator="equal">
      <formula>"G235"</formula>
    </cfRule>
    <cfRule type="cellIs" dxfId="33" priority="45" operator="equal">
      <formula>"G225"</formula>
    </cfRule>
  </conditionalFormatting>
  <conditionalFormatting sqref="B198">
    <cfRule type="containsText" dxfId="32" priority="40" operator="containsText" text="Q99">
      <formula>NOT(ISERROR(SEARCH("Q99",B198)))</formula>
    </cfRule>
    <cfRule type="cellIs" dxfId="31" priority="41" operator="equal">
      <formula>"G235"</formula>
    </cfRule>
    <cfRule type="cellIs" dxfId="30" priority="42" operator="equal">
      <formula>"G225"</formula>
    </cfRule>
  </conditionalFormatting>
  <conditionalFormatting sqref="B219:B222">
    <cfRule type="containsText" dxfId="29" priority="37" operator="containsText" text="Q99">
      <formula>NOT(ISERROR(SEARCH("Q99",B219)))</formula>
    </cfRule>
    <cfRule type="cellIs" dxfId="28" priority="38" operator="equal">
      <formula>"G235"</formula>
    </cfRule>
    <cfRule type="cellIs" dxfId="27" priority="39" operator="equal">
      <formula>"G225"</formula>
    </cfRule>
  </conditionalFormatting>
  <conditionalFormatting sqref="B204">
    <cfRule type="containsText" dxfId="26" priority="31" operator="containsText" text="Q99">
      <formula>NOT(ISERROR(SEARCH("Q99",B204)))</formula>
    </cfRule>
    <cfRule type="cellIs" dxfId="25" priority="32" operator="equal">
      <formula>"G235"</formula>
    </cfRule>
    <cfRule type="cellIs" dxfId="24" priority="33" operator="equal">
      <formula>"G225"</formula>
    </cfRule>
  </conditionalFormatting>
  <conditionalFormatting sqref="B205">
    <cfRule type="containsText" dxfId="23" priority="34" operator="containsText" text="Q99">
      <formula>NOT(ISERROR(SEARCH("Q99",B205)))</formula>
    </cfRule>
    <cfRule type="cellIs" dxfId="22" priority="35" operator="equal">
      <formula>"G235"</formula>
    </cfRule>
    <cfRule type="cellIs" dxfId="21" priority="36" operator="equal">
      <formula>"G225"</formula>
    </cfRule>
  </conditionalFormatting>
  <conditionalFormatting sqref="B278:B282">
    <cfRule type="containsText" dxfId="20" priority="22" operator="containsText" text="Q99">
      <formula>NOT(ISERROR(SEARCH("Q99",B278)))</formula>
    </cfRule>
    <cfRule type="cellIs" dxfId="19" priority="23" operator="equal">
      <formula>"G235"</formula>
    </cfRule>
    <cfRule type="cellIs" dxfId="18" priority="24" operator="equal">
      <formula>"G225"</formula>
    </cfRule>
  </conditionalFormatting>
  <conditionalFormatting sqref="B278:B282">
    <cfRule type="containsText" dxfId="17" priority="19" operator="containsText" text="Q99">
      <formula>NOT(ISERROR(SEARCH("Q99",B278)))</formula>
    </cfRule>
    <cfRule type="cellIs" dxfId="16" priority="20" operator="equal">
      <formula>"G235"</formula>
    </cfRule>
    <cfRule type="cellIs" dxfId="15" priority="21" operator="equal">
      <formula>"G225"</formula>
    </cfRule>
  </conditionalFormatting>
  <conditionalFormatting sqref="B283">
    <cfRule type="containsText" dxfId="14" priority="16" operator="containsText" text="Q99">
      <formula>NOT(ISERROR(SEARCH("Q99",B283)))</formula>
    </cfRule>
    <cfRule type="cellIs" dxfId="13" priority="17" operator="equal">
      <formula>"G235"</formula>
    </cfRule>
    <cfRule type="cellIs" dxfId="12" priority="18" operator="equal">
      <formula>"G225"</formula>
    </cfRule>
  </conditionalFormatting>
  <conditionalFormatting sqref="B283">
    <cfRule type="containsText" dxfId="11" priority="13" operator="containsText" text="Q99">
      <formula>NOT(ISERROR(SEARCH("Q99",B283)))</formula>
    </cfRule>
    <cfRule type="cellIs" dxfId="10" priority="14" operator="equal">
      <formula>"G235"</formula>
    </cfRule>
    <cfRule type="cellIs" dxfId="9" priority="15" operator="equal">
      <formula>"G225"</formula>
    </cfRule>
  </conditionalFormatting>
  <conditionalFormatting sqref="B277">
    <cfRule type="containsText" dxfId="8" priority="10" operator="containsText" text="Q99">
      <formula>NOT(ISERROR(SEARCH("Q99",B277)))</formula>
    </cfRule>
    <cfRule type="cellIs" dxfId="7" priority="11" operator="equal">
      <formula>"G235"</formula>
    </cfRule>
    <cfRule type="cellIs" dxfId="6" priority="12" operator="equal">
      <formula>"G225"</formula>
    </cfRule>
  </conditionalFormatting>
  <conditionalFormatting sqref="B277">
    <cfRule type="containsText" dxfId="5" priority="7" operator="containsText" text="Q99">
      <formula>NOT(ISERROR(SEARCH("Q99",B277)))</formula>
    </cfRule>
    <cfRule type="cellIs" dxfId="4" priority="8" operator="equal">
      <formula>"G235"</formula>
    </cfRule>
    <cfRule type="cellIs" dxfId="3" priority="9" operator="equal">
      <formula>"G225"</formula>
    </cfRule>
  </conditionalFormatting>
  <conditionalFormatting sqref="B276">
    <cfRule type="containsText" dxfId="2" priority="4" operator="containsText" text="Q99">
      <formula>NOT(ISERROR(SEARCH("Q99",B276)))</formula>
    </cfRule>
    <cfRule type="cellIs" dxfId="1" priority="5" operator="equal">
      <formula>"G235"</formula>
    </cfRule>
    <cfRule type="cellIs" dxfId="0" priority="6" operator="equal">
      <formula>"G225"</formula>
    </cfRule>
  </conditionalFormatting>
  <pageMargins left="0.7" right="0.7" top="0.75" bottom="0.75" header="0.3" footer="0.3"/>
  <pageSetup paperSize="17" scale="95" orientation="portrait" r:id="rId1"/>
  <headerFooter>
    <oddHeader>&amp;C&amp;A</oddHeader>
  </headerFooter>
  <rowBreaks count="1" manualBreakCount="1">
    <brk id="212" min="1" max="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I187"/>
  <sheetViews>
    <sheetView view="pageBreakPreview" zoomScale="70" zoomScaleNormal="100" zoomScaleSheetLayoutView="70" workbookViewId="0"/>
  </sheetViews>
  <sheetFormatPr defaultRowHeight="15" x14ac:dyDescent="0.25"/>
  <cols>
    <col min="1" max="1" width="1.7109375" customWidth="1"/>
    <col min="2" max="2" width="4.5703125" style="717" customWidth="1"/>
    <col min="3" max="3" width="24.5703125" customWidth="1"/>
    <col min="4" max="4" width="6.28515625" customWidth="1"/>
    <col min="5" max="5" width="6.85546875" style="1" customWidth="1"/>
    <col min="6" max="6" width="7.42578125" style="330" customWidth="1"/>
    <col min="7" max="8" width="6.42578125" style="1" customWidth="1"/>
    <col min="9" max="9" width="5.5703125" style="1" customWidth="1"/>
    <col min="10" max="10" width="6.42578125" style="1" customWidth="1"/>
    <col min="11" max="11" width="5.42578125" style="1" customWidth="1"/>
    <col min="12" max="12" width="5.5703125" style="1" customWidth="1"/>
    <col min="13" max="13" width="6.28515625" style="1" customWidth="1"/>
    <col min="14" max="14" width="7" style="1" customWidth="1"/>
    <col min="15" max="15" width="6.42578125" style="1" customWidth="1"/>
    <col min="16" max="16" width="6.5703125" style="1" customWidth="1"/>
    <col min="17" max="17" width="5.42578125" style="1" customWidth="1"/>
    <col min="18" max="18" width="6" style="1" customWidth="1"/>
    <col min="19" max="20" width="5.42578125" style="1" customWidth="1"/>
    <col min="21" max="21" width="10.28515625" customWidth="1"/>
    <col min="22" max="22" width="8.28515625" customWidth="1"/>
    <col min="23" max="23" width="3.85546875" customWidth="1"/>
    <col min="24" max="24" width="7.5703125" customWidth="1"/>
    <col min="25" max="25" width="2.7109375" customWidth="1"/>
    <col min="26" max="26" width="4.85546875" customWidth="1"/>
    <col min="27" max="27" width="2.7109375" customWidth="1"/>
    <col min="28" max="28" width="8" customWidth="1"/>
    <col min="29" max="29" width="0.7109375" customWidth="1"/>
    <col min="30" max="30" width="6.42578125" customWidth="1"/>
    <col min="31" max="31" width="4" customWidth="1"/>
    <col min="32" max="32" width="7.7109375" customWidth="1"/>
    <col min="33" max="33" width="10.7109375" style="18" customWidth="1"/>
    <col min="34" max="34" width="16.140625" style="18" customWidth="1"/>
    <col min="35" max="35" width="7.140625" style="112" customWidth="1"/>
  </cols>
  <sheetData>
    <row r="1" spans="2:35" s="352" customFormat="1" ht="18.75" x14ac:dyDescent="0.3">
      <c r="B1" s="699"/>
      <c r="C1" s="16" t="s">
        <v>546</v>
      </c>
      <c r="D1" s="16"/>
      <c r="E1" s="16"/>
      <c r="F1" s="425"/>
      <c r="G1" s="17"/>
      <c r="H1" s="18"/>
      <c r="I1" s="17"/>
      <c r="J1" s="18"/>
      <c r="K1" s="17"/>
      <c r="L1" s="18"/>
      <c r="M1" s="17"/>
      <c r="N1" s="18"/>
      <c r="O1" s="17"/>
      <c r="P1" s="18"/>
      <c r="Q1" s="17"/>
      <c r="R1" s="18"/>
      <c r="S1" s="17"/>
      <c r="T1" s="18"/>
      <c r="U1" s="17"/>
      <c r="V1" s="18"/>
      <c r="W1" s="17"/>
      <c r="X1" s="18"/>
      <c r="Y1" s="17"/>
      <c r="Z1" s="18"/>
      <c r="AA1" s="17"/>
      <c r="AB1" s="18"/>
      <c r="AC1" s="17"/>
      <c r="AD1" s="18"/>
      <c r="AE1"/>
      <c r="AF1"/>
      <c r="AG1" s="18"/>
      <c r="AH1" s="826"/>
      <c r="AI1" s="826"/>
    </row>
    <row r="2" spans="2:35" ht="14.45" customHeight="1" x14ac:dyDescent="0.25">
      <c r="B2" s="825" t="s">
        <v>547</v>
      </c>
      <c r="C2" s="19"/>
      <c r="D2" s="401">
        <v>2015</v>
      </c>
      <c r="E2" s="836">
        <v>2016</v>
      </c>
      <c r="F2" s="837"/>
      <c r="G2" s="828" t="s">
        <v>969</v>
      </c>
      <c r="H2" s="830"/>
      <c r="I2" s="830"/>
      <c r="J2" s="830"/>
      <c r="K2" s="830"/>
      <c r="L2" s="830"/>
      <c r="M2" s="830"/>
      <c r="N2" s="830"/>
      <c r="O2" s="830"/>
      <c r="P2" s="830"/>
      <c r="Q2" s="830"/>
      <c r="R2" s="830"/>
      <c r="S2" s="830"/>
      <c r="T2" s="830"/>
      <c r="U2" s="830"/>
      <c r="V2" s="830"/>
      <c r="W2" s="830"/>
      <c r="X2" s="830"/>
      <c r="Y2" s="830"/>
      <c r="Z2" s="830"/>
      <c r="AA2" s="830"/>
      <c r="AB2" s="830"/>
      <c r="AC2" s="830"/>
      <c r="AD2" s="829"/>
      <c r="AE2" s="828" t="s">
        <v>970</v>
      </c>
      <c r="AF2" s="830"/>
      <c r="AG2" s="830"/>
      <c r="AH2" s="830"/>
      <c r="AI2" s="829"/>
    </row>
    <row r="3" spans="2:35" x14ac:dyDescent="0.25">
      <c r="B3" s="823"/>
      <c r="C3" s="20" t="s">
        <v>548</v>
      </c>
      <c r="D3" s="21" t="s">
        <v>549</v>
      </c>
      <c r="E3" s="21" t="s">
        <v>549</v>
      </c>
      <c r="F3" s="22" t="s">
        <v>550</v>
      </c>
      <c r="G3" s="831" t="s">
        <v>551</v>
      </c>
      <c r="H3" s="834"/>
      <c r="I3" s="833" t="s">
        <v>552</v>
      </c>
      <c r="J3" s="832"/>
      <c r="K3" s="834" t="s">
        <v>553</v>
      </c>
      <c r="L3" s="834"/>
      <c r="M3" s="833" t="s">
        <v>554</v>
      </c>
      <c r="N3" s="834"/>
      <c r="O3" s="833" t="s">
        <v>555</v>
      </c>
      <c r="P3" s="832"/>
      <c r="Q3" s="834" t="s">
        <v>556</v>
      </c>
      <c r="R3" s="832"/>
      <c r="S3" s="833" t="s">
        <v>557</v>
      </c>
      <c r="T3" s="832"/>
      <c r="U3" s="833" t="s">
        <v>558</v>
      </c>
      <c r="V3" s="832"/>
      <c r="W3" s="833" t="s">
        <v>559</v>
      </c>
      <c r="X3" s="832"/>
      <c r="Y3" s="833" t="s">
        <v>560</v>
      </c>
      <c r="Z3" s="832"/>
      <c r="AA3" s="834" t="s">
        <v>561</v>
      </c>
      <c r="AB3" s="834"/>
      <c r="AC3" s="834" t="s">
        <v>562</v>
      </c>
      <c r="AD3" s="838"/>
      <c r="AE3" s="23"/>
      <c r="AF3" s="24" t="s">
        <v>563</v>
      </c>
      <c r="AG3" s="24" t="s">
        <v>564</v>
      </c>
      <c r="AH3" s="25" t="s">
        <v>549</v>
      </c>
      <c r="AI3" s="26" t="s">
        <v>550</v>
      </c>
    </row>
    <row r="4" spans="2:35" ht="15.75" thickBot="1" x14ac:dyDescent="0.3">
      <c r="B4" s="835"/>
      <c r="C4" s="27"/>
      <c r="D4" s="28" t="s">
        <v>565</v>
      </c>
      <c r="E4" s="28" t="s">
        <v>565</v>
      </c>
      <c r="F4" s="28" t="s">
        <v>566</v>
      </c>
      <c r="G4" s="29" t="s">
        <v>567</v>
      </c>
      <c r="H4" s="30" t="s">
        <v>565</v>
      </c>
      <c r="I4" s="31" t="s">
        <v>567</v>
      </c>
      <c r="J4" s="30" t="s">
        <v>565</v>
      </c>
      <c r="K4" s="31" t="s">
        <v>567</v>
      </c>
      <c r="L4" s="30" t="s">
        <v>565</v>
      </c>
      <c r="M4" s="31" t="s">
        <v>567</v>
      </c>
      <c r="N4" s="30" t="s">
        <v>565</v>
      </c>
      <c r="O4" s="31" t="s">
        <v>567</v>
      </c>
      <c r="P4" s="30" t="s">
        <v>565</v>
      </c>
      <c r="Q4" s="32" t="s">
        <v>567</v>
      </c>
      <c r="R4" s="33" t="s">
        <v>565</v>
      </c>
      <c r="S4" s="32" t="s">
        <v>567</v>
      </c>
      <c r="T4" s="30" t="s">
        <v>565</v>
      </c>
      <c r="U4" s="31" t="s">
        <v>567</v>
      </c>
      <c r="V4" s="30" t="s">
        <v>565</v>
      </c>
      <c r="W4" s="32" t="s">
        <v>567</v>
      </c>
      <c r="X4" s="30" t="s">
        <v>565</v>
      </c>
      <c r="Y4" s="32" t="s">
        <v>567</v>
      </c>
      <c r="Z4" s="30" t="s">
        <v>565</v>
      </c>
      <c r="AA4" s="31" t="s">
        <v>567</v>
      </c>
      <c r="AB4" s="34" t="s">
        <v>565</v>
      </c>
      <c r="AC4" s="31" t="s">
        <v>567</v>
      </c>
      <c r="AD4" s="35" t="s">
        <v>565</v>
      </c>
      <c r="AE4" s="36" t="s">
        <v>567</v>
      </c>
      <c r="AF4" s="37" t="s">
        <v>568</v>
      </c>
      <c r="AG4" s="37" t="s">
        <v>569</v>
      </c>
      <c r="AH4" s="37" t="s">
        <v>565</v>
      </c>
      <c r="AI4" s="38" t="s">
        <v>566</v>
      </c>
    </row>
    <row r="5" spans="2:35" ht="14.45" customHeight="1" x14ac:dyDescent="0.25">
      <c r="B5" s="823" t="s">
        <v>570</v>
      </c>
      <c r="C5" s="39" t="s">
        <v>571</v>
      </c>
      <c r="D5" s="40">
        <v>3766.4035589728642</v>
      </c>
      <c r="E5" s="40">
        <v>3893.4236840574385</v>
      </c>
      <c r="F5" s="426">
        <f>IF(OR(D5="",E5=""),"N/A",(E5-D5)/D5*100)</f>
        <v>3.3724512813282823</v>
      </c>
      <c r="G5" s="41" t="s">
        <v>739</v>
      </c>
      <c r="H5" s="42" t="s">
        <v>739</v>
      </c>
      <c r="I5" s="43">
        <v>1</v>
      </c>
      <c r="J5" s="42">
        <v>3745.1295967741935</v>
      </c>
      <c r="K5" s="43" t="s">
        <v>739</v>
      </c>
      <c r="L5" s="42" t="s">
        <v>739</v>
      </c>
      <c r="M5" s="43">
        <v>1</v>
      </c>
      <c r="N5" s="42">
        <v>3357.40540030182</v>
      </c>
      <c r="O5" s="43">
        <v>1</v>
      </c>
      <c r="P5" s="42">
        <v>6295.764943655071</v>
      </c>
      <c r="Q5" s="44">
        <v>1</v>
      </c>
      <c r="R5" s="45">
        <v>5210.1454979010578</v>
      </c>
      <c r="S5" s="44" t="s">
        <v>739</v>
      </c>
      <c r="T5" s="42" t="s">
        <v>739</v>
      </c>
      <c r="U5" s="43">
        <v>4</v>
      </c>
      <c r="V5" s="42">
        <v>5209.9076360179952</v>
      </c>
      <c r="W5" s="44" t="s">
        <v>739</v>
      </c>
      <c r="X5" s="42" t="s">
        <v>739</v>
      </c>
      <c r="Y5" s="44" t="s">
        <v>739</v>
      </c>
      <c r="Z5" s="42" t="s">
        <v>739</v>
      </c>
      <c r="AA5" s="43">
        <v>1</v>
      </c>
      <c r="AB5" s="46">
        <v>5476.7333009641397</v>
      </c>
      <c r="AC5" s="43" t="s">
        <v>739</v>
      </c>
      <c r="AD5" s="46" t="s">
        <v>739</v>
      </c>
      <c r="AE5" s="47">
        <v>9</v>
      </c>
      <c r="AF5" s="45">
        <v>25479.374800000001</v>
      </c>
      <c r="AG5" s="42">
        <v>132202363.56999999</v>
      </c>
      <c r="AH5" s="42">
        <f t="shared" ref="AH5:AH15" si="0">IF(AE5="","",AG5/AF5)</f>
        <v>5188.6031194925545</v>
      </c>
      <c r="AI5" s="48">
        <f t="shared" ref="AI5:AI15" si="1">IF(OR(E5="",AH5=""),"N/A",(AH5-E5)/E5*100)</f>
        <v>33.265823104188229</v>
      </c>
    </row>
    <row r="6" spans="2:35" x14ac:dyDescent="0.25">
      <c r="B6" s="823"/>
      <c r="C6" s="49" t="s">
        <v>572</v>
      </c>
      <c r="D6" s="50">
        <v>3766.4035589728642</v>
      </c>
      <c r="E6" s="50">
        <v>3527.8742181764574</v>
      </c>
      <c r="F6" s="427">
        <f t="shared" ref="F6:F40" si="2">IF(OR(D6="",E6=""),"N/A",(E6-D6)/D6*100)</f>
        <v>-6.3330797420299847</v>
      </c>
      <c r="G6" s="51" t="s">
        <v>739</v>
      </c>
      <c r="H6" s="52" t="s">
        <v>739</v>
      </c>
      <c r="I6" s="53">
        <v>1</v>
      </c>
      <c r="J6" s="52">
        <v>3745.1295967741935</v>
      </c>
      <c r="K6" s="53" t="s">
        <v>739</v>
      </c>
      <c r="L6" s="52" t="s">
        <v>739</v>
      </c>
      <c r="M6" s="53">
        <v>1</v>
      </c>
      <c r="N6" s="52">
        <v>3357.40540030182</v>
      </c>
      <c r="O6" s="53">
        <v>1</v>
      </c>
      <c r="P6" s="52">
        <v>6295.764943655071</v>
      </c>
      <c r="Q6" s="54">
        <v>1</v>
      </c>
      <c r="R6" s="55">
        <v>5210.1454979010578</v>
      </c>
      <c r="S6" s="54" t="s">
        <v>739</v>
      </c>
      <c r="T6" s="52" t="s">
        <v>739</v>
      </c>
      <c r="U6" s="53">
        <v>4</v>
      </c>
      <c r="V6" s="52">
        <v>5209.9076360179952</v>
      </c>
      <c r="W6" s="54" t="s">
        <v>739</v>
      </c>
      <c r="X6" s="52" t="s">
        <v>739</v>
      </c>
      <c r="Y6" s="54" t="s">
        <v>739</v>
      </c>
      <c r="Z6" s="52" t="s">
        <v>739</v>
      </c>
      <c r="AA6" s="53">
        <v>1</v>
      </c>
      <c r="AB6" s="56">
        <v>5476.7333009641397</v>
      </c>
      <c r="AC6" s="53" t="s">
        <v>739</v>
      </c>
      <c r="AD6" s="56" t="s">
        <v>739</v>
      </c>
      <c r="AE6" s="51">
        <v>9</v>
      </c>
      <c r="AF6" s="55">
        <v>25479.374800000001</v>
      </c>
      <c r="AG6" s="52">
        <v>132202363.56999999</v>
      </c>
      <c r="AH6" s="52">
        <f t="shared" si="0"/>
        <v>5188.6031194925545</v>
      </c>
      <c r="AI6" s="57">
        <f t="shared" si="1"/>
        <v>47.07449298389443</v>
      </c>
    </row>
    <row r="7" spans="2:35" x14ac:dyDescent="0.25">
      <c r="B7" s="823"/>
      <c r="C7" s="58" t="s">
        <v>573</v>
      </c>
      <c r="D7" s="59">
        <v>3229.9375094794204</v>
      </c>
      <c r="E7" s="60">
        <v>2933.7029739559321</v>
      </c>
      <c r="F7" s="428">
        <f t="shared" si="2"/>
        <v>-9.1715252897023838</v>
      </c>
      <c r="G7" s="61" t="s">
        <v>739</v>
      </c>
      <c r="H7" s="62" t="s">
        <v>739</v>
      </c>
      <c r="I7" s="63" t="s">
        <v>739</v>
      </c>
      <c r="J7" s="62" t="s">
        <v>739</v>
      </c>
      <c r="K7" s="63" t="s">
        <v>739</v>
      </c>
      <c r="L7" s="62" t="s">
        <v>739</v>
      </c>
      <c r="M7" s="63">
        <v>1</v>
      </c>
      <c r="N7" s="62">
        <v>3357.40540030182</v>
      </c>
      <c r="O7" s="63" t="s">
        <v>739</v>
      </c>
      <c r="P7" s="62" t="s">
        <v>739</v>
      </c>
      <c r="Q7" s="64" t="s">
        <v>739</v>
      </c>
      <c r="R7" s="65" t="s">
        <v>739</v>
      </c>
      <c r="S7" s="63" t="s">
        <v>739</v>
      </c>
      <c r="T7" s="65" t="s">
        <v>739</v>
      </c>
      <c r="U7" s="63" t="s">
        <v>739</v>
      </c>
      <c r="V7" s="66" t="s">
        <v>739</v>
      </c>
      <c r="W7" s="64" t="s">
        <v>739</v>
      </c>
      <c r="X7" s="62" t="s">
        <v>739</v>
      </c>
      <c r="Y7" s="64" t="s">
        <v>739</v>
      </c>
      <c r="Z7" s="62" t="s">
        <v>739</v>
      </c>
      <c r="AA7" s="63">
        <v>1</v>
      </c>
      <c r="AB7" s="65">
        <v>5476.7333009641397</v>
      </c>
      <c r="AC7" s="63" t="s">
        <v>739</v>
      </c>
      <c r="AD7" s="65" t="s">
        <v>739</v>
      </c>
      <c r="AE7" s="67">
        <v>2</v>
      </c>
      <c r="AF7" s="66">
        <v>544.65159999999992</v>
      </c>
      <c r="AG7" s="62">
        <v>2439703.23</v>
      </c>
      <c r="AH7" s="62">
        <f t="shared" si="0"/>
        <v>4479.3832057043446</v>
      </c>
      <c r="AI7" s="68">
        <f t="shared" si="1"/>
        <v>52.687004971882025</v>
      </c>
    </row>
    <row r="8" spans="2:35" x14ac:dyDescent="0.25">
      <c r="B8" s="823"/>
      <c r="C8" s="69" t="s">
        <v>574</v>
      </c>
      <c r="D8" s="60">
        <v>3619.0598367234743</v>
      </c>
      <c r="E8" s="59">
        <v>3896.4957052365744</v>
      </c>
      <c r="F8" s="429">
        <f t="shared" si="2"/>
        <v>7.6659652238377314</v>
      </c>
      <c r="G8" s="67" t="s">
        <v>739</v>
      </c>
      <c r="H8" s="70" t="s">
        <v>739</v>
      </c>
      <c r="I8" s="71" t="s">
        <v>739</v>
      </c>
      <c r="J8" s="70" t="s">
        <v>739</v>
      </c>
      <c r="K8" s="71" t="s">
        <v>739</v>
      </c>
      <c r="L8" s="70" t="s">
        <v>739</v>
      </c>
      <c r="M8" s="71" t="s">
        <v>739</v>
      </c>
      <c r="N8" s="70" t="s">
        <v>739</v>
      </c>
      <c r="O8" s="71">
        <v>1</v>
      </c>
      <c r="P8" s="70">
        <v>6295.764943655071</v>
      </c>
      <c r="Q8" s="71" t="s">
        <v>739</v>
      </c>
      <c r="R8" s="72" t="s">
        <v>739</v>
      </c>
      <c r="S8" s="71" t="s">
        <v>739</v>
      </c>
      <c r="T8" s="72" t="s">
        <v>739</v>
      </c>
      <c r="U8" s="71" t="s">
        <v>739</v>
      </c>
      <c r="V8" s="72" t="s">
        <v>739</v>
      </c>
      <c r="W8" s="71" t="s">
        <v>739</v>
      </c>
      <c r="X8" s="73" t="s">
        <v>739</v>
      </c>
      <c r="Y8" s="74" t="s">
        <v>739</v>
      </c>
      <c r="Z8" s="70" t="s">
        <v>739</v>
      </c>
      <c r="AA8" s="71" t="s">
        <v>739</v>
      </c>
      <c r="AB8" s="72" t="s">
        <v>739</v>
      </c>
      <c r="AC8" s="71" t="s">
        <v>739</v>
      </c>
      <c r="AD8" s="72" t="s">
        <v>739</v>
      </c>
      <c r="AE8" s="67">
        <v>1</v>
      </c>
      <c r="AF8" s="66">
        <v>2041</v>
      </c>
      <c r="AG8" s="62">
        <v>12849656.25</v>
      </c>
      <c r="AH8" s="62">
        <f t="shared" si="0"/>
        <v>6295.764943655071</v>
      </c>
      <c r="AI8" s="68">
        <f t="shared" si="1"/>
        <v>61.575051531407389</v>
      </c>
    </row>
    <row r="9" spans="2:35" x14ac:dyDescent="0.25">
      <c r="B9" s="823"/>
      <c r="C9" s="75" t="s">
        <v>575</v>
      </c>
      <c r="D9" s="76">
        <v>4075.2420619089989</v>
      </c>
      <c r="E9" s="76" t="s">
        <v>739</v>
      </c>
      <c r="F9" s="430" t="str">
        <f t="shared" si="2"/>
        <v>N/A</v>
      </c>
      <c r="G9" s="67" t="s">
        <v>739</v>
      </c>
      <c r="H9" s="62" t="s">
        <v>739</v>
      </c>
      <c r="I9" s="63" t="s">
        <v>739</v>
      </c>
      <c r="J9" s="62" t="s">
        <v>739</v>
      </c>
      <c r="K9" s="63" t="s">
        <v>739</v>
      </c>
      <c r="L9" s="62" t="s">
        <v>739</v>
      </c>
      <c r="M9" s="63" t="s">
        <v>739</v>
      </c>
      <c r="N9" s="62" t="s">
        <v>739</v>
      </c>
      <c r="O9" s="63" t="s">
        <v>739</v>
      </c>
      <c r="P9" s="62" t="s">
        <v>739</v>
      </c>
      <c r="Q9" s="63" t="s">
        <v>739</v>
      </c>
      <c r="R9" s="65" t="s">
        <v>739</v>
      </c>
      <c r="S9" s="63" t="s">
        <v>739</v>
      </c>
      <c r="T9" s="65" t="s">
        <v>739</v>
      </c>
      <c r="U9" s="63" t="s">
        <v>739</v>
      </c>
      <c r="V9" s="65" t="s">
        <v>739</v>
      </c>
      <c r="W9" s="63" t="s">
        <v>739</v>
      </c>
      <c r="X9" s="65" t="s">
        <v>739</v>
      </c>
      <c r="Y9" s="63" t="s">
        <v>739</v>
      </c>
      <c r="Z9" s="65" t="s">
        <v>739</v>
      </c>
      <c r="AA9" s="63" t="s">
        <v>739</v>
      </c>
      <c r="AB9" s="65" t="s">
        <v>739</v>
      </c>
      <c r="AC9" s="63" t="s">
        <v>739</v>
      </c>
      <c r="AD9" s="65" t="s">
        <v>739</v>
      </c>
      <c r="AE9" s="67" t="s">
        <v>739</v>
      </c>
      <c r="AF9" s="66" t="s">
        <v>739</v>
      </c>
      <c r="AG9" s="62" t="s">
        <v>739</v>
      </c>
      <c r="AH9" s="62" t="str">
        <f t="shared" si="0"/>
        <v/>
      </c>
      <c r="AI9" s="68" t="str">
        <f t="shared" si="1"/>
        <v>N/A</v>
      </c>
    </row>
    <row r="10" spans="2:35" x14ac:dyDescent="0.25">
      <c r="B10" s="823"/>
      <c r="C10" s="77" t="s">
        <v>576</v>
      </c>
      <c r="D10" s="40">
        <v>4082.4317441416947</v>
      </c>
      <c r="E10" s="40">
        <v>4000.2253302406239</v>
      </c>
      <c r="F10" s="426">
        <f t="shared" si="2"/>
        <v>-2.0136629110587672</v>
      </c>
      <c r="G10" s="41" t="s">
        <v>739</v>
      </c>
      <c r="H10" s="42" t="s">
        <v>739</v>
      </c>
      <c r="I10" s="43">
        <v>1</v>
      </c>
      <c r="J10" s="42">
        <v>3745.1295967741935</v>
      </c>
      <c r="K10" s="43" t="s">
        <v>739</v>
      </c>
      <c r="L10" s="42" t="s">
        <v>739</v>
      </c>
      <c r="M10" s="43" t="s">
        <v>739</v>
      </c>
      <c r="N10" s="42" t="s">
        <v>739</v>
      </c>
      <c r="O10" s="43" t="s">
        <v>739</v>
      </c>
      <c r="P10" s="42" t="s">
        <v>739</v>
      </c>
      <c r="Q10" s="43">
        <v>1</v>
      </c>
      <c r="R10" s="46">
        <v>5210.1454979010578</v>
      </c>
      <c r="S10" s="43" t="s">
        <v>739</v>
      </c>
      <c r="T10" s="46" t="s">
        <v>739</v>
      </c>
      <c r="U10" s="43">
        <v>4</v>
      </c>
      <c r="V10" s="46">
        <v>5209.9076360179952</v>
      </c>
      <c r="W10" s="43" t="s">
        <v>739</v>
      </c>
      <c r="X10" s="46" t="s">
        <v>739</v>
      </c>
      <c r="Y10" s="43" t="s">
        <v>739</v>
      </c>
      <c r="Z10" s="46" t="s">
        <v>739</v>
      </c>
      <c r="AA10" s="43" t="s">
        <v>739</v>
      </c>
      <c r="AB10" s="46" t="s">
        <v>739</v>
      </c>
      <c r="AC10" s="43" t="s">
        <v>739</v>
      </c>
      <c r="AD10" s="46" t="s">
        <v>739</v>
      </c>
      <c r="AE10" s="61">
        <v>6</v>
      </c>
      <c r="AF10" s="78">
        <v>22893.7232</v>
      </c>
      <c r="AG10" s="79">
        <v>116913004.08999999</v>
      </c>
      <c r="AH10" s="79">
        <f t="shared" si="0"/>
        <v>5106.7711035311195</v>
      </c>
      <c r="AI10" s="80">
        <f t="shared" si="1"/>
        <v>27.662086056135593</v>
      </c>
    </row>
    <row r="11" spans="2:35" x14ac:dyDescent="0.25">
      <c r="B11" s="823"/>
      <c r="C11" s="49" t="s">
        <v>577</v>
      </c>
      <c r="D11" s="81" t="s">
        <v>739</v>
      </c>
      <c r="E11" s="82" t="s">
        <v>739</v>
      </c>
      <c r="F11" s="431" t="str">
        <f t="shared" si="2"/>
        <v>N/A</v>
      </c>
      <c r="G11" s="432" t="s">
        <v>739</v>
      </c>
      <c r="H11" s="52" t="s">
        <v>739</v>
      </c>
      <c r="I11" s="53" t="s">
        <v>739</v>
      </c>
      <c r="J11" s="52" t="s">
        <v>739</v>
      </c>
      <c r="K11" s="53" t="s">
        <v>739</v>
      </c>
      <c r="L11" s="52" t="s">
        <v>739</v>
      </c>
      <c r="M11" s="53" t="s">
        <v>739</v>
      </c>
      <c r="N11" s="52" t="s">
        <v>739</v>
      </c>
      <c r="O11" s="53" t="s">
        <v>739</v>
      </c>
      <c r="P11" s="52" t="s">
        <v>739</v>
      </c>
      <c r="Q11" s="53" t="s">
        <v>739</v>
      </c>
      <c r="R11" s="56" t="s">
        <v>739</v>
      </c>
      <c r="S11" s="53" t="s">
        <v>739</v>
      </c>
      <c r="T11" s="56" t="s">
        <v>739</v>
      </c>
      <c r="U11" s="53" t="s">
        <v>739</v>
      </c>
      <c r="V11" s="56" t="s">
        <v>739</v>
      </c>
      <c r="W11" s="53" t="s">
        <v>739</v>
      </c>
      <c r="X11" s="56" t="s">
        <v>739</v>
      </c>
      <c r="Y11" s="53" t="s">
        <v>739</v>
      </c>
      <c r="Z11" s="56" t="s">
        <v>739</v>
      </c>
      <c r="AA11" s="53" t="s">
        <v>739</v>
      </c>
      <c r="AB11" s="56" t="s">
        <v>739</v>
      </c>
      <c r="AC11" s="53" t="s">
        <v>739</v>
      </c>
      <c r="AD11" s="56" t="s">
        <v>739</v>
      </c>
      <c r="AE11" s="51" t="s">
        <v>739</v>
      </c>
      <c r="AF11" s="55" t="s">
        <v>739</v>
      </c>
      <c r="AG11" s="52" t="s">
        <v>739</v>
      </c>
      <c r="AH11" s="52" t="str">
        <f t="shared" si="0"/>
        <v/>
      </c>
      <c r="AI11" s="57" t="str">
        <f t="shared" si="1"/>
        <v>N/A</v>
      </c>
    </row>
    <row r="12" spans="2:35" x14ac:dyDescent="0.25">
      <c r="B12" s="823"/>
      <c r="C12" s="69" t="s">
        <v>578</v>
      </c>
      <c r="D12" s="60" t="s">
        <v>739</v>
      </c>
      <c r="E12" s="59" t="s">
        <v>739</v>
      </c>
      <c r="F12" s="429" t="str">
        <f t="shared" si="2"/>
        <v>N/A</v>
      </c>
      <c r="G12" s="67" t="s">
        <v>739</v>
      </c>
      <c r="H12" s="62" t="s">
        <v>739</v>
      </c>
      <c r="I12" s="71" t="s">
        <v>739</v>
      </c>
      <c r="J12" s="70" t="s">
        <v>739</v>
      </c>
      <c r="K12" s="71" t="s">
        <v>739</v>
      </c>
      <c r="L12" s="70" t="s">
        <v>739</v>
      </c>
      <c r="M12" s="71" t="s">
        <v>739</v>
      </c>
      <c r="N12" s="70" t="s">
        <v>739</v>
      </c>
      <c r="O12" s="71" t="s">
        <v>739</v>
      </c>
      <c r="P12" s="70" t="s">
        <v>739</v>
      </c>
      <c r="Q12" s="71" t="s">
        <v>739</v>
      </c>
      <c r="R12" s="72" t="s">
        <v>739</v>
      </c>
      <c r="S12" s="71" t="s">
        <v>739</v>
      </c>
      <c r="T12" s="72" t="s">
        <v>739</v>
      </c>
      <c r="U12" s="71" t="s">
        <v>739</v>
      </c>
      <c r="V12" s="72" t="s">
        <v>739</v>
      </c>
      <c r="W12" s="71" t="s">
        <v>739</v>
      </c>
      <c r="X12" s="72" t="s">
        <v>739</v>
      </c>
      <c r="Y12" s="71" t="s">
        <v>739</v>
      </c>
      <c r="Z12" s="72" t="s">
        <v>739</v>
      </c>
      <c r="AA12" s="71" t="s">
        <v>739</v>
      </c>
      <c r="AB12" s="72" t="s">
        <v>739</v>
      </c>
      <c r="AC12" s="71" t="s">
        <v>739</v>
      </c>
      <c r="AD12" s="72" t="s">
        <v>739</v>
      </c>
      <c r="AE12" s="67" t="s">
        <v>739</v>
      </c>
      <c r="AF12" s="66" t="s">
        <v>739</v>
      </c>
      <c r="AG12" s="62" t="s">
        <v>739</v>
      </c>
      <c r="AH12" s="62" t="str">
        <f t="shared" si="0"/>
        <v/>
      </c>
      <c r="AI12" s="68" t="str">
        <f t="shared" si="1"/>
        <v>N/A</v>
      </c>
    </row>
    <row r="13" spans="2:35" x14ac:dyDescent="0.25">
      <c r="B13" s="824"/>
      <c r="C13" s="83" t="s">
        <v>579</v>
      </c>
      <c r="D13" s="84" t="s">
        <v>739</v>
      </c>
      <c r="E13" s="84" t="s">
        <v>739</v>
      </c>
      <c r="F13" s="433" t="str">
        <f t="shared" si="2"/>
        <v>N/A</v>
      </c>
      <c r="G13" s="85" t="s">
        <v>739</v>
      </c>
      <c r="H13" s="86" t="s">
        <v>739</v>
      </c>
      <c r="I13" s="87" t="s">
        <v>739</v>
      </c>
      <c r="J13" s="86" t="s">
        <v>739</v>
      </c>
      <c r="K13" s="87" t="s">
        <v>739</v>
      </c>
      <c r="L13" s="86" t="s">
        <v>739</v>
      </c>
      <c r="M13" s="87" t="s">
        <v>739</v>
      </c>
      <c r="N13" s="86" t="s">
        <v>739</v>
      </c>
      <c r="O13" s="87" t="s">
        <v>739</v>
      </c>
      <c r="P13" s="86" t="s">
        <v>739</v>
      </c>
      <c r="Q13" s="87" t="s">
        <v>739</v>
      </c>
      <c r="R13" s="88" t="s">
        <v>739</v>
      </c>
      <c r="S13" s="87" t="s">
        <v>739</v>
      </c>
      <c r="T13" s="88" t="s">
        <v>739</v>
      </c>
      <c r="U13" s="87" t="s">
        <v>739</v>
      </c>
      <c r="V13" s="88" t="s">
        <v>739</v>
      </c>
      <c r="W13" s="87" t="s">
        <v>739</v>
      </c>
      <c r="X13" s="88" t="s">
        <v>739</v>
      </c>
      <c r="Y13" s="87" t="s">
        <v>739</v>
      </c>
      <c r="Z13" s="88" t="s">
        <v>739</v>
      </c>
      <c r="AA13" s="87" t="s">
        <v>739</v>
      </c>
      <c r="AB13" s="88" t="s">
        <v>739</v>
      </c>
      <c r="AC13" s="87" t="s">
        <v>739</v>
      </c>
      <c r="AD13" s="88" t="s">
        <v>739</v>
      </c>
      <c r="AE13" s="41" t="s">
        <v>739</v>
      </c>
      <c r="AF13" s="45" t="s">
        <v>739</v>
      </c>
      <c r="AG13" s="42" t="s">
        <v>739</v>
      </c>
      <c r="AH13" s="42" t="str">
        <f t="shared" si="0"/>
        <v/>
      </c>
      <c r="AI13" s="48" t="str">
        <f t="shared" si="1"/>
        <v>N/A</v>
      </c>
    </row>
    <row r="14" spans="2:35" ht="14.45" customHeight="1" x14ac:dyDescent="0.25">
      <c r="B14" s="825" t="s">
        <v>580</v>
      </c>
      <c r="C14" s="89" t="s">
        <v>581</v>
      </c>
      <c r="D14" s="730">
        <v>3715.9597180456067</v>
      </c>
      <c r="E14" s="730">
        <v>3619.0207107969095</v>
      </c>
      <c r="F14" s="731">
        <f t="shared" si="2"/>
        <v>-2.6087206160480618</v>
      </c>
      <c r="G14" s="732" t="s">
        <v>739</v>
      </c>
      <c r="H14" s="733" t="s">
        <v>739</v>
      </c>
      <c r="I14" s="734" t="s">
        <v>739</v>
      </c>
      <c r="J14" s="733" t="s">
        <v>739</v>
      </c>
      <c r="K14" s="734" t="s">
        <v>739</v>
      </c>
      <c r="L14" s="733" t="s">
        <v>739</v>
      </c>
      <c r="M14" s="734">
        <v>1</v>
      </c>
      <c r="N14" s="733">
        <v>3357.40540030182</v>
      </c>
      <c r="O14" s="734" t="s">
        <v>739</v>
      </c>
      <c r="P14" s="733" t="s">
        <v>739</v>
      </c>
      <c r="Q14" s="734">
        <v>1</v>
      </c>
      <c r="R14" s="735">
        <v>5210.1454979010578</v>
      </c>
      <c r="S14" s="734" t="s">
        <v>739</v>
      </c>
      <c r="T14" s="735" t="s">
        <v>739</v>
      </c>
      <c r="U14" s="734">
        <v>1</v>
      </c>
      <c r="V14" s="735">
        <v>2542.6643093027601</v>
      </c>
      <c r="W14" s="734" t="s">
        <v>739</v>
      </c>
      <c r="X14" s="735" t="s">
        <v>739</v>
      </c>
      <c r="Y14" s="734" t="s">
        <v>739</v>
      </c>
      <c r="Z14" s="735" t="s">
        <v>739</v>
      </c>
      <c r="AA14" s="734">
        <v>1</v>
      </c>
      <c r="AB14" s="735">
        <v>5476.7333009641397</v>
      </c>
      <c r="AC14" s="734" t="s">
        <v>739</v>
      </c>
      <c r="AD14" s="735" t="s">
        <v>739</v>
      </c>
      <c r="AE14" s="732">
        <v>4</v>
      </c>
      <c r="AF14" s="736">
        <v>5540.0140000000001</v>
      </c>
      <c r="AG14" s="733">
        <v>15623146.469999999</v>
      </c>
      <c r="AH14" s="733">
        <f t="shared" si="0"/>
        <v>2820.055413217367</v>
      </c>
      <c r="AI14" s="92">
        <f t="shared" si="1"/>
        <v>-22.076836841412</v>
      </c>
    </row>
    <row r="15" spans="2:35" x14ac:dyDescent="0.25">
      <c r="B15" s="823"/>
      <c r="C15" s="674" t="s">
        <v>582</v>
      </c>
      <c r="D15" s="675">
        <v>3897.2106240657185</v>
      </c>
      <c r="E15" s="675">
        <v>4194.9376712875646</v>
      </c>
      <c r="F15" s="676">
        <f t="shared" si="2"/>
        <v>7.6394908035852023</v>
      </c>
      <c r="G15" s="677" t="s">
        <v>739</v>
      </c>
      <c r="H15" s="678" t="s">
        <v>739</v>
      </c>
      <c r="I15" s="679">
        <v>1</v>
      </c>
      <c r="J15" s="678">
        <v>3745.1295967741935</v>
      </c>
      <c r="K15" s="679" t="s">
        <v>739</v>
      </c>
      <c r="L15" s="678" t="s">
        <v>739</v>
      </c>
      <c r="M15" s="679" t="s">
        <v>739</v>
      </c>
      <c r="N15" s="678" t="s">
        <v>739</v>
      </c>
      <c r="O15" s="679">
        <v>1</v>
      </c>
      <c r="P15" s="678">
        <v>6295.764943655071</v>
      </c>
      <c r="Q15" s="679" t="s">
        <v>739</v>
      </c>
      <c r="R15" s="680" t="s">
        <v>739</v>
      </c>
      <c r="S15" s="679" t="s">
        <v>739</v>
      </c>
      <c r="T15" s="680" t="s">
        <v>739</v>
      </c>
      <c r="U15" s="679">
        <v>3</v>
      </c>
      <c r="V15" s="680">
        <v>5998.4187468080654</v>
      </c>
      <c r="W15" s="679" t="s">
        <v>739</v>
      </c>
      <c r="X15" s="680" t="s">
        <v>739</v>
      </c>
      <c r="Y15" s="679" t="s">
        <v>739</v>
      </c>
      <c r="Z15" s="680" t="s">
        <v>739</v>
      </c>
      <c r="AA15" s="679" t="s">
        <v>739</v>
      </c>
      <c r="AB15" s="680" t="s">
        <v>739</v>
      </c>
      <c r="AC15" s="679" t="s">
        <v>739</v>
      </c>
      <c r="AD15" s="680" t="s">
        <v>739</v>
      </c>
      <c r="AE15" s="677">
        <v>5</v>
      </c>
      <c r="AF15" s="681">
        <v>19939.360799999999</v>
      </c>
      <c r="AG15" s="678">
        <v>116579217.09999999</v>
      </c>
      <c r="AH15" s="678">
        <f t="shared" si="0"/>
        <v>5846.6877784768303</v>
      </c>
      <c r="AI15" s="92">
        <f t="shared" si="1"/>
        <v>39.374842646524691</v>
      </c>
    </row>
    <row r="16" spans="2:35" x14ac:dyDescent="0.25">
      <c r="B16" s="823"/>
      <c r="C16" s="93" t="s">
        <v>583</v>
      </c>
      <c r="D16" s="82"/>
      <c r="E16" s="82"/>
      <c r="F16" s="431"/>
      <c r="G16" s="51"/>
      <c r="H16" s="52"/>
      <c r="I16" s="53"/>
      <c r="J16" s="52"/>
      <c r="K16" s="53"/>
      <c r="L16" s="52"/>
      <c r="M16" s="53"/>
      <c r="N16" s="52"/>
      <c r="O16" s="53"/>
      <c r="P16" s="52"/>
      <c r="Q16" s="53"/>
      <c r="R16" s="56"/>
      <c r="S16" s="53"/>
      <c r="T16" s="56"/>
      <c r="U16" s="53"/>
      <c r="V16" s="56"/>
      <c r="W16" s="53"/>
      <c r="X16" s="56"/>
      <c r="Y16" s="53"/>
      <c r="Z16" s="56"/>
      <c r="AA16" s="53"/>
      <c r="AB16" s="56"/>
      <c r="AC16" s="53"/>
      <c r="AD16" s="56"/>
      <c r="AE16" s="94"/>
      <c r="AF16" s="55"/>
      <c r="AG16" s="52"/>
      <c r="AH16" s="52"/>
      <c r="AI16" s="57"/>
    </row>
    <row r="17" spans="2:35" x14ac:dyDescent="0.25">
      <c r="B17" s="823"/>
      <c r="C17" s="75" t="s">
        <v>584</v>
      </c>
      <c r="D17" s="76" t="s">
        <v>739</v>
      </c>
      <c r="E17" s="76" t="s">
        <v>739</v>
      </c>
      <c r="F17" s="430" t="str">
        <f t="shared" si="2"/>
        <v>N/A</v>
      </c>
      <c r="G17" s="67" t="s">
        <v>739</v>
      </c>
      <c r="H17" s="62" t="s">
        <v>739</v>
      </c>
      <c r="I17" s="63" t="s">
        <v>739</v>
      </c>
      <c r="J17" s="62" t="s">
        <v>739</v>
      </c>
      <c r="K17" s="63" t="s">
        <v>739</v>
      </c>
      <c r="L17" s="62" t="s">
        <v>739</v>
      </c>
      <c r="M17" s="63" t="s">
        <v>739</v>
      </c>
      <c r="N17" s="62" t="s">
        <v>739</v>
      </c>
      <c r="O17" s="63" t="s">
        <v>739</v>
      </c>
      <c r="P17" s="62" t="s">
        <v>739</v>
      </c>
      <c r="Q17" s="63" t="s">
        <v>739</v>
      </c>
      <c r="R17" s="65" t="s">
        <v>739</v>
      </c>
      <c r="S17" s="63" t="s">
        <v>739</v>
      </c>
      <c r="T17" s="65" t="s">
        <v>739</v>
      </c>
      <c r="U17" s="63" t="s">
        <v>739</v>
      </c>
      <c r="V17" s="65" t="s">
        <v>739</v>
      </c>
      <c r="W17" s="63" t="s">
        <v>739</v>
      </c>
      <c r="X17" s="65" t="s">
        <v>739</v>
      </c>
      <c r="Y17" s="63" t="s">
        <v>739</v>
      </c>
      <c r="Z17" s="65" t="s">
        <v>739</v>
      </c>
      <c r="AA17" s="63" t="s">
        <v>739</v>
      </c>
      <c r="AB17" s="65" t="s">
        <v>739</v>
      </c>
      <c r="AC17" s="63" t="s">
        <v>739</v>
      </c>
      <c r="AD17" s="65" t="s">
        <v>739</v>
      </c>
      <c r="AE17" s="67" t="s">
        <v>739</v>
      </c>
      <c r="AF17" s="66" t="s">
        <v>739</v>
      </c>
      <c r="AG17" s="62" t="s">
        <v>739</v>
      </c>
      <c r="AH17" s="62" t="str">
        <f>IF(AE17="","",AG17/AF17)</f>
        <v/>
      </c>
      <c r="AI17" s="68" t="str">
        <f>IF(OR(E17="",AH17=""),"N/A",(AH17-E17)/E17*100)</f>
        <v>N/A</v>
      </c>
    </row>
    <row r="18" spans="2:35" x14ac:dyDescent="0.25">
      <c r="B18" s="823"/>
      <c r="C18" s="682" t="s">
        <v>585</v>
      </c>
      <c r="D18" s="692" t="s">
        <v>739</v>
      </c>
      <c r="E18" s="692" t="s">
        <v>739</v>
      </c>
      <c r="F18" s="693" t="str">
        <f t="shared" si="2"/>
        <v>N/A</v>
      </c>
      <c r="G18" s="689" t="s">
        <v>739</v>
      </c>
      <c r="H18" s="691" t="s">
        <v>739</v>
      </c>
      <c r="I18" s="694">
        <v>1</v>
      </c>
      <c r="J18" s="691">
        <v>3745.1295967741935</v>
      </c>
      <c r="K18" s="694" t="s">
        <v>739</v>
      </c>
      <c r="L18" s="691" t="s">
        <v>739</v>
      </c>
      <c r="M18" s="694" t="s">
        <v>739</v>
      </c>
      <c r="N18" s="691" t="s">
        <v>739</v>
      </c>
      <c r="O18" s="694">
        <v>1</v>
      </c>
      <c r="P18" s="691">
        <v>6295.764943655071</v>
      </c>
      <c r="Q18" s="694" t="s">
        <v>739</v>
      </c>
      <c r="R18" s="695" t="s">
        <v>739</v>
      </c>
      <c r="S18" s="694" t="s">
        <v>739</v>
      </c>
      <c r="T18" s="695" t="s">
        <v>739</v>
      </c>
      <c r="U18" s="694">
        <v>2</v>
      </c>
      <c r="V18" s="695">
        <v>6646.4406582430775</v>
      </c>
      <c r="W18" s="694" t="s">
        <v>739</v>
      </c>
      <c r="X18" s="695" t="s">
        <v>739</v>
      </c>
      <c r="Y18" s="694" t="s">
        <v>739</v>
      </c>
      <c r="Z18" s="695" t="s">
        <v>739</v>
      </c>
      <c r="AA18" s="694" t="s">
        <v>739</v>
      </c>
      <c r="AB18" s="695" t="s">
        <v>739</v>
      </c>
      <c r="AC18" s="694" t="s">
        <v>739</v>
      </c>
      <c r="AD18" s="695" t="s">
        <v>739</v>
      </c>
      <c r="AE18" s="696">
        <v>4</v>
      </c>
      <c r="AF18" s="697">
        <v>16087.92</v>
      </c>
      <c r="AG18" s="698">
        <v>101534763.03</v>
      </c>
      <c r="AH18" s="698">
        <f>IF(AE18="","",AG18/AF18)</f>
        <v>6311.2424123193059</v>
      </c>
      <c r="AI18" s="80" t="str">
        <f>IF(OR(E18="",AH18=""),"N/A",(AH18-E18)/E18*100)</f>
        <v>N/A</v>
      </c>
    </row>
    <row r="19" spans="2:35" x14ac:dyDescent="0.25">
      <c r="B19" s="823"/>
      <c r="C19" s="95" t="s">
        <v>586</v>
      </c>
      <c r="D19" s="50"/>
      <c r="E19" s="50"/>
      <c r="F19" s="427"/>
      <c r="G19" s="51"/>
      <c r="H19" s="52"/>
      <c r="I19" s="53"/>
      <c r="J19" s="52"/>
      <c r="K19" s="53"/>
      <c r="L19" s="52"/>
      <c r="M19" s="53"/>
      <c r="N19" s="52"/>
      <c r="O19" s="53"/>
      <c r="P19" s="52"/>
      <c r="Q19" s="53"/>
      <c r="R19" s="56"/>
      <c r="S19" s="53"/>
      <c r="T19" s="56"/>
      <c r="U19" s="53"/>
      <c r="V19" s="56"/>
      <c r="W19" s="53"/>
      <c r="X19" s="56"/>
      <c r="Y19" s="53"/>
      <c r="Z19" s="56"/>
      <c r="AA19" s="53"/>
      <c r="AB19" s="56"/>
      <c r="AC19" s="53"/>
      <c r="AD19" s="56"/>
      <c r="AE19" s="94"/>
      <c r="AF19" s="55"/>
      <c r="AG19" s="52"/>
      <c r="AH19" s="52"/>
      <c r="AI19" s="57"/>
    </row>
    <row r="20" spans="2:35" x14ac:dyDescent="0.25">
      <c r="B20" s="823"/>
      <c r="C20" s="75" t="s">
        <v>584</v>
      </c>
      <c r="D20" s="96">
        <v>3703.0458703222052</v>
      </c>
      <c r="E20" s="96">
        <v>4521.1294045122449</v>
      </c>
      <c r="F20" s="434">
        <f t="shared" si="2"/>
        <v>22.092179325849333</v>
      </c>
      <c r="G20" s="97" t="s">
        <v>739</v>
      </c>
      <c r="H20" s="70" t="s">
        <v>739</v>
      </c>
      <c r="I20" s="71" t="s">
        <v>739</v>
      </c>
      <c r="J20" s="70" t="s">
        <v>739</v>
      </c>
      <c r="K20" s="71" t="s">
        <v>739</v>
      </c>
      <c r="L20" s="70" t="s">
        <v>739</v>
      </c>
      <c r="M20" s="71">
        <v>1</v>
      </c>
      <c r="N20" s="70">
        <v>3357.40540030182</v>
      </c>
      <c r="O20" s="71" t="s">
        <v>739</v>
      </c>
      <c r="P20" s="70" t="s">
        <v>739</v>
      </c>
      <c r="Q20" s="71">
        <v>1</v>
      </c>
      <c r="R20" s="72">
        <v>5210.1454979010578</v>
      </c>
      <c r="S20" s="71" t="s">
        <v>739</v>
      </c>
      <c r="T20" s="72" t="s">
        <v>739</v>
      </c>
      <c r="U20" s="71" t="s">
        <v>739</v>
      </c>
      <c r="V20" s="72" t="s">
        <v>739</v>
      </c>
      <c r="W20" s="71" t="s">
        <v>739</v>
      </c>
      <c r="X20" s="72" t="s">
        <v>739</v>
      </c>
      <c r="Y20" s="71" t="s">
        <v>739</v>
      </c>
      <c r="Z20" s="72" t="s">
        <v>739</v>
      </c>
      <c r="AA20" s="71" t="s">
        <v>739</v>
      </c>
      <c r="AB20" s="72" t="s">
        <v>739</v>
      </c>
      <c r="AC20" s="71" t="s">
        <v>739</v>
      </c>
      <c r="AD20" s="72" t="s">
        <v>739</v>
      </c>
      <c r="AE20" s="67">
        <v>2</v>
      </c>
      <c r="AF20" s="66">
        <v>436.97399999999999</v>
      </c>
      <c r="AG20" s="62">
        <v>1801819.3399999999</v>
      </c>
      <c r="AH20" s="62">
        <f>IF(AE20="","",AG20/AF20)</f>
        <v>4123.4017126877116</v>
      </c>
      <c r="AI20" s="68">
        <f>IF(OR(E20="",AH20=""),"N/A",(AH20-E20)/E20*100)</f>
        <v>-8.7970871045537269</v>
      </c>
    </row>
    <row r="21" spans="2:35" x14ac:dyDescent="0.25">
      <c r="B21" s="823"/>
      <c r="C21" s="682" t="s">
        <v>585</v>
      </c>
      <c r="D21" s="683">
        <v>2552.155862875069</v>
      </c>
      <c r="E21" s="683">
        <v>4644.8294344709275</v>
      </c>
      <c r="F21" s="684">
        <f t="shared" si="2"/>
        <v>81.996307593784962</v>
      </c>
      <c r="G21" s="685" t="s">
        <v>739</v>
      </c>
      <c r="H21" s="686" t="s">
        <v>739</v>
      </c>
      <c r="I21" s="687" t="s">
        <v>739</v>
      </c>
      <c r="J21" s="686" t="s">
        <v>739</v>
      </c>
      <c r="K21" s="687" t="s">
        <v>739</v>
      </c>
      <c r="L21" s="686" t="s">
        <v>739</v>
      </c>
      <c r="M21" s="687" t="s">
        <v>739</v>
      </c>
      <c r="N21" s="686" t="s">
        <v>739</v>
      </c>
      <c r="O21" s="687" t="s">
        <v>739</v>
      </c>
      <c r="P21" s="686" t="s">
        <v>739</v>
      </c>
      <c r="Q21" s="687" t="s">
        <v>739</v>
      </c>
      <c r="R21" s="688" t="s">
        <v>739</v>
      </c>
      <c r="S21" s="687" t="s">
        <v>739</v>
      </c>
      <c r="T21" s="688" t="s">
        <v>739</v>
      </c>
      <c r="U21" s="687" t="s">
        <v>739</v>
      </c>
      <c r="V21" s="688" t="s">
        <v>739</v>
      </c>
      <c r="W21" s="687" t="s">
        <v>739</v>
      </c>
      <c r="X21" s="688" t="s">
        <v>739</v>
      </c>
      <c r="Y21" s="687" t="s">
        <v>739</v>
      </c>
      <c r="Z21" s="688" t="s">
        <v>739</v>
      </c>
      <c r="AA21" s="687" t="s">
        <v>739</v>
      </c>
      <c r="AB21" s="688" t="s">
        <v>739</v>
      </c>
      <c r="AC21" s="687" t="s">
        <v>739</v>
      </c>
      <c r="AD21" s="688" t="s">
        <v>739</v>
      </c>
      <c r="AE21" s="689" t="s">
        <v>739</v>
      </c>
      <c r="AF21" s="690" t="s">
        <v>739</v>
      </c>
      <c r="AG21" s="691" t="s">
        <v>739</v>
      </c>
      <c r="AH21" s="691" t="str">
        <f>IF(AE21="","",AG21/AF21)</f>
        <v/>
      </c>
      <c r="AI21" s="48" t="str">
        <f>IF(OR(E21="",AH21=""),"N/A",(AH21-E21)/E21*100)</f>
        <v>N/A</v>
      </c>
    </row>
    <row r="22" spans="2:35" x14ac:dyDescent="0.25">
      <c r="B22" s="823"/>
      <c r="C22" s="98" t="s">
        <v>587</v>
      </c>
      <c r="D22" s="82"/>
      <c r="E22" s="82"/>
      <c r="F22" s="431"/>
      <c r="G22" s="51"/>
      <c r="H22" s="52"/>
      <c r="I22" s="53"/>
      <c r="J22" s="52"/>
      <c r="K22" s="53"/>
      <c r="L22" s="52"/>
      <c r="M22" s="53"/>
      <c r="N22" s="52"/>
      <c r="O22" s="53"/>
      <c r="P22" s="52"/>
      <c r="Q22" s="53"/>
      <c r="R22" s="56"/>
      <c r="S22" s="53"/>
      <c r="T22" s="56"/>
      <c r="U22" s="53"/>
      <c r="V22" s="56"/>
      <c r="W22" s="53"/>
      <c r="X22" s="56"/>
      <c r="Y22" s="53"/>
      <c r="Z22" s="56"/>
      <c r="AA22" s="53"/>
      <c r="AB22" s="56"/>
      <c r="AC22" s="53"/>
      <c r="AD22" s="56"/>
      <c r="AE22" s="94"/>
      <c r="AF22" s="55"/>
      <c r="AG22" s="52"/>
      <c r="AH22" s="52"/>
      <c r="AI22" s="57"/>
    </row>
    <row r="23" spans="2:35" x14ac:dyDescent="0.25">
      <c r="B23" s="823"/>
      <c r="C23" s="75" t="s">
        <v>584</v>
      </c>
      <c r="D23" s="76" t="s">
        <v>739</v>
      </c>
      <c r="E23" s="76">
        <v>3599.2842398098551</v>
      </c>
      <c r="F23" s="430" t="str">
        <f t="shared" si="2"/>
        <v>N/A</v>
      </c>
      <c r="G23" s="67" t="s">
        <v>739</v>
      </c>
      <c r="H23" s="62" t="s">
        <v>739</v>
      </c>
      <c r="I23" s="63" t="s">
        <v>739</v>
      </c>
      <c r="J23" s="62" t="s">
        <v>739</v>
      </c>
      <c r="K23" s="63" t="s">
        <v>739</v>
      </c>
      <c r="L23" s="62" t="s">
        <v>739</v>
      </c>
      <c r="M23" s="63" t="s">
        <v>739</v>
      </c>
      <c r="N23" s="62" t="s">
        <v>739</v>
      </c>
      <c r="O23" s="63" t="s">
        <v>739</v>
      </c>
      <c r="P23" s="62" t="s">
        <v>739</v>
      </c>
      <c r="Q23" s="63" t="s">
        <v>739</v>
      </c>
      <c r="R23" s="65" t="s">
        <v>739</v>
      </c>
      <c r="S23" s="63" t="s">
        <v>739</v>
      </c>
      <c r="T23" s="65" t="s">
        <v>739</v>
      </c>
      <c r="U23" s="63">
        <v>1</v>
      </c>
      <c r="V23" s="65">
        <v>2542.6643093027601</v>
      </c>
      <c r="W23" s="63" t="s">
        <v>739</v>
      </c>
      <c r="X23" s="65" t="s">
        <v>739</v>
      </c>
      <c r="Y23" s="63" t="s">
        <v>739</v>
      </c>
      <c r="Z23" s="65" t="s">
        <v>739</v>
      </c>
      <c r="AA23" s="63">
        <v>1</v>
      </c>
      <c r="AB23" s="65">
        <v>5476.7333009641397</v>
      </c>
      <c r="AC23" s="63" t="s">
        <v>739</v>
      </c>
      <c r="AD23" s="65" t="s">
        <v>739</v>
      </c>
      <c r="AE23" s="67">
        <v>2</v>
      </c>
      <c r="AF23" s="66">
        <v>5103.04</v>
      </c>
      <c r="AG23" s="62">
        <v>13821327.129999999</v>
      </c>
      <c r="AH23" s="62">
        <f>IF(AE23="","",AG23/AF23)</f>
        <v>2708.4496946917916</v>
      </c>
      <c r="AI23" s="68">
        <f>IF(OR(E23="",AH23=""),"N/A",(AH23-E23)/E23*100)</f>
        <v>-24.750324946971261</v>
      </c>
    </row>
    <row r="24" spans="2:35" x14ac:dyDescent="0.25">
      <c r="B24" s="823"/>
      <c r="C24" s="83" t="s">
        <v>585</v>
      </c>
      <c r="D24" s="40" t="s">
        <v>739</v>
      </c>
      <c r="E24" s="692">
        <v>4567.5842082532408</v>
      </c>
      <c r="F24" s="693" t="str">
        <f t="shared" si="2"/>
        <v>N/A</v>
      </c>
      <c r="G24" s="689" t="s">
        <v>739</v>
      </c>
      <c r="H24" s="691" t="s">
        <v>739</v>
      </c>
      <c r="I24" s="694" t="s">
        <v>739</v>
      </c>
      <c r="J24" s="691" t="s">
        <v>739</v>
      </c>
      <c r="K24" s="694" t="s">
        <v>739</v>
      </c>
      <c r="L24" s="691" t="s">
        <v>739</v>
      </c>
      <c r="M24" s="694" t="s">
        <v>739</v>
      </c>
      <c r="N24" s="691" t="s">
        <v>739</v>
      </c>
      <c r="O24" s="694" t="s">
        <v>739</v>
      </c>
      <c r="P24" s="691" t="s">
        <v>739</v>
      </c>
      <c r="Q24" s="694" t="s">
        <v>739</v>
      </c>
      <c r="R24" s="695" t="s">
        <v>739</v>
      </c>
      <c r="S24" s="694" t="s">
        <v>739</v>
      </c>
      <c r="T24" s="695" t="s">
        <v>739</v>
      </c>
      <c r="U24" s="694">
        <v>1</v>
      </c>
      <c r="V24" s="695">
        <v>3906.1885801282478</v>
      </c>
      <c r="W24" s="694" t="s">
        <v>739</v>
      </c>
      <c r="X24" s="695" t="s">
        <v>739</v>
      </c>
      <c r="Y24" s="694" t="s">
        <v>739</v>
      </c>
      <c r="Z24" s="686" t="s">
        <v>739</v>
      </c>
      <c r="AA24" s="694" t="s">
        <v>739</v>
      </c>
      <c r="AB24" s="695" t="s">
        <v>739</v>
      </c>
      <c r="AC24" s="694" t="s">
        <v>739</v>
      </c>
      <c r="AD24" s="695" t="s">
        <v>739</v>
      </c>
      <c r="AE24" s="696">
        <v>1</v>
      </c>
      <c r="AF24" s="697">
        <v>3851.4407999999994</v>
      </c>
      <c r="AG24" s="698">
        <v>15044454.07</v>
      </c>
      <c r="AH24" s="698">
        <f>IF(AE24="","",AG24/AF24)</f>
        <v>3906.1885801282478</v>
      </c>
      <c r="AI24" s="80">
        <f>IF(OR(E24="",AH24=""),"N/A",(AH24-E24)/E24*100)</f>
        <v>-14.480206559299042</v>
      </c>
    </row>
    <row r="25" spans="2:35" x14ac:dyDescent="0.25">
      <c r="B25" s="823"/>
      <c r="C25" s="49" t="s">
        <v>588</v>
      </c>
      <c r="D25" s="50"/>
      <c r="E25" s="50"/>
      <c r="F25" s="427"/>
      <c r="G25" s="51"/>
      <c r="H25" s="52"/>
      <c r="I25" s="53"/>
      <c r="J25" s="52"/>
      <c r="K25" s="53"/>
      <c r="L25" s="52"/>
      <c r="M25" s="53"/>
      <c r="N25" s="52"/>
      <c r="O25" s="53"/>
      <c r="P25" s="52"/>
      <c r="Q25" s="53"/>
      <c r="R25" s="56"/>
      <c r="S25" s="53"/>
      <c r="T25" s="56"/>
      <c r="U25" s="53"/>
      <c r="V25" s="56"/>
      <c r="W25" s="53"/>
      <c r="X25" s="56"/>
      <c r="Y25" s="99"/>
      <c r="Z25" s="100"/>
      <c r="AA25" s="53"/>
      <c r="AB25" s="56"/>
      <c r="AC25" s="53"/>
      <c r="AD25" s="56"/>
      <c r="AE25" s="94"/>
      <c r="AF25" s="55"/>
      <c r="AG25" s="52"/>
      <c r="AH25" s="52"/>
      <c r="AI25" s="57"/>
    </row>
    <row r="26" spans="2:35" x14ac:dyDescent="0.25">
      <c r="B26" s="823"/>
      <c r="C26" s="69" t="s">
        <v>584</v>
      </c>
      <c r="D26" s="737">
        <v>3877.1150648552998</v>
      </c>
      <c r="E26" s="737">
        <v>3911.8152676700688</v>
      </c>
      <c r="F26" s="738">
        <f t="shared" si="2"/>
        <v>0.89500059282001387</v>
      </c>
      <c r="G26" s="739" t="s">
        <v>739</v>
      </c>
      <c r="H26" s="740" t="s">
        <v>739</v>
      </c>
      <c r="I26" s="741" t="s">
        <v>739</v>
      </c>
      <c r="J26" s="740" t="s">
        <v>739</v>
      </c>
      <c r="K26" s="741" t="s">
        <v>739</v>
      </c>
      <c r="L26" s="740" t="s">
        <v>739</v>
      </c>
      <c r="M26" s="741">
        <v>1</v>
      </c>
      <c r="N26" s="740">
        <v>3357.40540030182</v>
      </c>
      <c r="O26" s="741" t="s">
        <v>739</v>
      </c>
      <c r="P26" s="740" t="s">
        <v>739</v>
      </c>
      <c r="Q26" s="741" t="s">
        <v>739</v>
      </c>
      <c r="R26" s="742" t="s">
        <v>739</v>
      </c>
      <c r="S26" s="741" t="s">
        <v>739</v>
      </c>
      <c r="T26" s="742" t="s">
        <v>739</v>
      </c>
      <c r="U26" s="741" t="s">
        <v>739</v>
      </c>
      <c r="V26" s="742" t="s">
        <v>739</v>
      </c>
      <c r="W26" s="741" t="s">
        <v>739</v>
      </c>
      <c r="X26" s="742" t="s">
        <v>739</v>
      </c>
      <c r="Y26" s="741" t="s">
        <v>739</v>
      </c>
      <c r="Z26" s="743" t="s">
        <v>739</v>
      </c>
      <c r="AA26" s="741">
        <v>1</v>
      </c>
      <c r="AB26" s="742">
        <v>5476.7333009641397</v>
      </c>
      <c r="AC26" s="741" t="s">
        <v>739</v>
      </c>
      <c r="AD26" s="742" t="s">
        <v>739</v>
      </c>
      <c r="AE26" s="744">
        <v>2</v>
      </c>
      <c r="AF26" s="745">
        <v>544.65159999999992</v>
      </c>
      <c r="AG26" s="743">
        <v>2439703.23</v>
      </c>
      <c r="AH26" s="743">
        <f>IF(AE26="","",AG26/AF26)</f>
        <v>4479.3832057043446</v>
      </c>
      <c r="AI26" s="68">
        <f>IF(OR(E26="",AH26=""),"N/A",(AH26-E26)/E26*100)</f>
        <v>14.50906802079964</v>
      </c>
    </row>
    <row r="27" spans="2:35" x14ac:dyDescent="0.25">
      <c r="B27" s="824"/>
      <c r="C27" s="83" t="s">
        <v>585</v>
      </c>
      <c r="D27" s="84" t="s">
        <v>739</v>
      </c>
      <c r="E27" s="84" t="s">
        <v>739</v>
      </c>
      <c r="F27" s="433" t="str">
        <f t="shared" si="2"/>
        <v>N/A</v>
      </c>
      <c r="G27" s="85" t="s">
        <v>739</v>
      </c>
      <c r="H27" s="86" t="s">
        <v>739</v>
      </c>
      <c r="I27" s="87" t="s">
        <v>739</v>
      </c>
      <c r="J27" s="86" t="s">
        <v>739</v>
      </c>
      <c r="K27" s="87" t="s">
        <v>739</v>
      </c>
      <c r="L27" s="86" t="s">
        <v>739</v>
      </c>
      <c r="M27" s="87" t="s">
        <v>739</v>
      </c>
      <c r="N27" s="86" t="s">
        <v>739</v>
      </c>
      <c r="O27" s="87" t="s">
        <v>739</v>
      </c>
      <c r="P27" s="86" t="s">
        <v>739</v>
      </c>
      <c r="Q27" s="87" t="s">
        <v>739</v>
      </c>
      <c r="R27" s="88" t="s">
        <v>739</v>
      </c>
      <c r="S27" s="87" t="s">
        <v>739</v>
      </c>
      <c r="T27" s="88" t="s">
        <v>739</v>
      </c>
      <c r="U27" s="87" t="s">
        <v>739</v>
      </c>
      <c r="V27" s="88" t="s">
        <v>739</v>
      </c>
      <c r="W27" s="87" t="s">
        <v>739</v>
      </c>
      <c r="X27" s="88" t="s">
        <v>739</v>
      </c>
      <c r="Y27" s="87" t="s">
        <v>739</v>
      </c>
      <c r="Z27" s="88" t="s">
        <v>739</v>
      </c>
      <c r="AA27" s="87" t="s">
        <v>739</v>
      </c>
      <c r="AB27" s="88" t="s">
        <v>739</v>
      </c>
      <c r="AC27" s="87" t="s">
        <v>739</v>
      </c>
      <c r="AD27" s="88" t="s">
        <v>739</v>
      </c>
      <c r="AE27" s="41" t="s">
        <v>739</v>
      </c>
      <c r="AF27" s="45" t="s">
        <v>739</v>
      </c>
      <c r="AG27" s="42" t="s">
        <v>739</v>
      </c>
      <c r="AH27" s="45" t="str">
        <f>IF(AE27="","",AG27/AF27)</f>
        <v/>
      </c>
      <c r="AI27" s="48" t="str">
        <f>IF(OR(E27="",AH27=""),"N/A",(AH27-E27)/E27*100)</f>
        <v>N/A</v>
      </c>
    </row>
    <row r="28" spans="2:35" ht="12.75" customHeight="1" x14ac:dyDescent="0.25">
      <c r="B28" s="825" t="s">
        <v>589</v>
      </c>
      <c r="C28" s="49" t="s">
        <v>590</v>
      </c>
      <c r="D28" s="50"/>
      <c r="E28" s="50"/>
      <c r="F28" s="427"/>
      <c r="G28" s="51"/>
      <c r="H28" s="52"/>
      <c r="I28" s="53"/>
      <c r="J28" s="52"/>
      <c r="K28" s="53"/>
      <c r="L28" s="52"/>
      <c r="M28" s="53"/>
      <c r="N28" s="52"/>
      <c r="O28" s="53"/>
      <c r="P28" s="52"/>
      <c r="Q28" s="53"/>
      <c r="R28" s="56"/>
      <c r="S28" s="53"/>
      <c r="T28" s="56"/>
      <c r="U28" s="53"/>
      <c r="V28" s="56"/>
      <c r="W28" s="53"/>
      <c r="X28" s="56"/>
      <c r="Y28" s="53"/>
      <c r="Z28" s="56"/>
      <c r="AA28" s="53"/>
      <c r="AB28" s="56"/>
      <c r="AC28" s="53"/>
      <c r="AD28" s="56"/>
      <c r="AE28" s="94"/>
      <c r="AF28" s="55"/>
      <c r="AG28" s="52"/>
      <c r="AH28" s="55"/>
      <c r="AI28" s="57"/>
    </row>
    <row r="29" spans="2:35" x14ac:dyDescent="0.25">
      <c r="B29" s="823"/>
      <c r="C29" s="69" t="s">
        <v>591</v>
      </c>
      <c r="D29" s="60" t="s">
        <v>739</v>
      </c>
      <c r="E29" s="60">
        <v>3599.2842398098551</v>
      </c>
      <c r="F29" s="428" t="str">
        <f t="shared" si="2"/>
        <v>N/A</v>
      </c>
      <c r="G29" s="97" t="s">
        <v>739</v>
      </c>
      <c r="H29" s="70" t="s">
        <v>739</v>
      </c>
      <c r="I29" s="71" t="s">
        <v>739</v>
      </c>
      <c r="J29" s="70" t="s">
        <v>739</v>
      </c>
      <c r="K29" s="71" t="s">
        <v>739</v>
      </c>
      <c r="L29" s="70" t="s">
        <v>739</v>
      </c>
      <c r="M29" s="71" t="s">
        <v>739</v>
      </c>
      <c r="N29" s="70" t="s">
        <v>739</v>
      </c>
      <c r="O29" s="71" t="s">
        <v>739</v>
      </c>
      <c r="P29" s="62" t="s">
        <v>739</v>
      </c>
      <c r="Q29" s="71" t="s">
        <v>739</v>
      </c>
      <c r="R29" s="72" t="s">
        <v>739</v>
      </c>
      <c r="S29" s="71" t="s">
        <v>739</v>
      </c>
      <c r="T29" s="72" t="s">
        <v>739</v>
      </c>
      <c r="U29" s="71" t="s">
        <v>739</v>
      </c>
      <c r="V29" s="72" t="s">
        <v>739</v>
      </c>
      <c r="W29" s="71" t="s">
        <v>739</v>
      </c>
      <c r="X29" s="72" t="s">
        <v>739</v>
      </c>
      <c r="Y29" s="71" t="s">
        <v>739</v>
      </c>
      <c r="Z29" s="72" t="s">
        <v>739</v>
      </c>
      <c r="AA29" s="71" t="s">
        <v>739</v>
      </c>
      <c r="AB29" s="72" t="s">
        <v>739</v>
      </c>
      <c r="AC29" s="71" t="s">
        <v>739</v>
      </c>
      <c r="AD29" s="72" t="s">
        <v>739</v>
      </c>
      <c r="AE29" s="97" t="s">
        <v>739</v>
      </c>
      <c r="AF29" s="73" t="s">
        <v>739</v>
      </c>
      <c r="AG29" s="70" t="s">
        <v>739</v>
      </c>
      <c r="AH29" s="73" t="str">
        <f>IF(AE29="","",AG29/AF29)</f>
        <v/>
      </c>
      <c r="AI29" s="101" t="str">
        <f>IF(OR(E29="",AH29=""),"N/A",(AH29-E29)/E29*100)</f>
        <v>N/A</v>
      </c>
    </row>
    <row r="30" spans="2:35" x14ac:dyDescent="0.25">
      <c r="B30" s="823"/>
      <c r="C30" s="75" t="s">
        <v>592</v>
      </c>
      <c r="D30" s="76" t="s">
        <v>739</v>
      </c>
      <c r="E30" s="76" t="s">
        <v>739</v>
      </c>
      <c r="F30" s="430" t="str">
        <f t="shared" si="2"/>
        <v>N/A</v>
      </c>
      <c r="G30" s="67" t="s">
        <v>739</v>
      </c>
      <c r="H30" s="62" t="s">
        <v>739</v>
      </c>
      <c r="I30" s="63" t="s">
        <v>739</v>
      </c>
      <c r="J30" s="62" t="s">
        <v>739</v>
      </c>
      <c r="K30" s="63" t="s">
        <v>739</v>
      </c>
      <c r="L30" s="62" t="s">
        <v>739</v>
      </c>
      <c r="M30" s="63" t="s">
        <v>739</v>
      </c>
      <c r="N30" s="62" t="s">
        <v>739</v>
      </c>
      <c r="O30" s="63" t="s">
        <v>739</v>
      </c>
      <c r="P30" s="62" t="s">
        <v>739</v>
      </c>
      <c r="Q30" s="63" t="s">
        <v>739</v>
      </c>
      <c r="R30" s="65" t="s">
        <v>739</v>
      </c>
      <c r="S30" s="63" t="s">
        <v>739</v>
      </c>
      <c r="T30" s="65" t="s">
        <v>739</v>
      </c>
      <c r="U30" s="63" t="s">
        <v>739</v>
      </c>
      <c r="V30" s="65" t="s">
        <v>739</v>
      </c>
      <c r="W30" s="63" t="s">
        <v>739</v>
      </c>
      <c r="X30" s="65" t="s">
        <v>739</v>
      </c>
      <c r="Y30" s="63" t="s">
        <v>739</v>
      </c>
      <c r="Z30" s="65" t="s">
        <v>739</v>
      </c>
      <c r="AA30" s="63" t="s">
        <v>739</v>
      </c>
      <c r="AB30" s="65" t="s">
        <v>739</v>
      </c>
      <c r="AC30" s="63" t="s">
        <v>739</v>
      </c>
      <c r="AD30" s="65" t="s">
        <v>739</v>
      </c>
      <c r="AE30" s="67" t="s">
        <v>739</v>
      </c>
      <c r="AF30" s="66" t="s">
        <v>739</v>
      </c>
      <c r="AG30" s="66" t="s">
        <v>739</v>
      </c>
      <c r="AH30" s="66" t="str">
        <f>IF(AE30="","",AG30/AF30)</f>
        <v/>
      </c>
      <c r="AI30" s="68" t="str">
        <f>IF(OR(E30="",AH30=""),"N/A",(AH30-E30)/E30*100)</f>
        <v>N/A</v>
      </c>
    </row>
    <row r="31" spans="2:35" x14ac:dyDescent="0.25">
      <c r="B31" s="823"/>
      <c r="C31" s="58" t="s">
        <v>593</v>
      </c>
      <c r="D31" s="96">
        <v>3985.320838406074</v>
      </c>
      <c r="E31" s="96">
        <v>9502.9143705563674</v>
      </c>
      <c r="F31" s="434">
        <f t="shared" si="2"/>
        <v>138.44791312603707</v>
      </c>
      <c r="G31" s="97" t="s">
        <v>739</v>
      </c>
      <c r="H31" s="70" t="s">
        <v>739</v>
      </c>
      <c r="I31" s="71" t="s">
        <v>739</v>
      </c>
      <c r="J31" s="70" t="s">
        <v>739</v>
      </c>
      <c r="K31" s="71" t="s">
        <v>739</v>
      </c>
      <c r="L31" s="70" t="s">
        <v>739</v>
      </c>
      <c r="M31" s="71">
        <v>1</v>
      </c>
      <c r="N31" s="70">
        <v>3357.40540030182</v>
      </c>
      <c r="O31" s="71" t="s">
        <v>739</v>
      </c>
      <c r="P31" s="70" t="s">
        <v>739</v>
      </c>
      <c r="Q31" s="71" t="s">
        <v>739</v>
      </c>
      <c r="R31" s="72" t="s">
        <v>739</v>
      </c>
      <c r="S31" s="71" t="s">
        <v>739</v>
      </c>
      <c r="T31" s="72" t="s">
        <v>739</v>
      </c>
      <c r="U31" s="71" t="s">
        <v>739</v>
      </c>
      <c r="V31" s="72" t="s">
        <v>739</v>
      </c>
      <c r="W31" s="71" t="s">
        <v>739</v>
      </c>
      <c r="X31" s="72" t="s">
        <v>739</v>
      </c>
      <c r="Y31" s="71" t="s">
        <v>739</v>
      </c>
      <c r="Z31" s="72" t="s">
        <v>739</v>
      </c>
      <c r="AA31" s="71">
        <v>1</v>
      </c>
      <c r="AB31" s="72">
        <v>5476.7333009641397</v>
      </c>
      <c r="AC31" s="71" t="s">
        <v>739</v>
      </c>
      <c r="AD31" s="72" t="s">
        <v>739</v>
      </c>
      <c r="AE31" s="97">
        <v>2</v>
      </c>
      <c r="AF31" s="73">
        <v>544.65159999999992</v>
      </c>
      <c r="AG31" s="73">
        <v>2439703.23</v>
      </c>
      <c r="AH31" s="73">
        <f>IF(AE31="","",AG31/AF31)</f>
        <v>4479.3832057043446</v>
      </c>
      <c r="AI31" s="101">
        <f>IF(OR(E31="",AH31=""),"N/A",(AH31-E31)/E31*100)</f>
        <v>-52.863058309952024</v>
      </c>
    </row>
    <row r="32" spans="2:35" x14ac:dyDescent="0.25">
      <c r="B32" s="823"/>
      <c r="C32" s="102" t="s">
        <v>594</v>
      </c>
      <c r="D32" s="76">
        <v>3543.7567488439809</v>
      </c>
      <c r="E32" s="76">
        <v>2489.7291215010659</v>
      </c>
      <c r="F32" s="430">
        <f t="shared" si="2"/>
        <v>-29.743227372667501</v>
      </c>
      <c r="G32" s="67" t="s">
        <v>739</v>
      </c>
      <c r="H32" s="62" t="s">
        <v>739</v>
      </c>
      <c r="I32" s="63" t="s">
        <v>739</v>
      </c>
      <c r="J32" s="62" t="s">
        <v>739</v>
      </c>
      <c r="K32" s="63" t="s">
        <v>739</v>
      </c>
      <c r="L32" s="62" t="s">
        <v>739</v>
      </c>
      <c r="M32" s="63" t="s">
        <v>739</v>
      </c>
      <c r="N32" s="62" t="s">
        <v>739</v>
      </c>
      <c r="O32" s="63" t="s">
        <v>739</v>
      </c>
      <c r="P32" s="62" t="s">
        <v>739</v>
      </c>
      <c r="Q32" s="63">
        <v>1</v>
      </c>
      <c r="R32" s="65">
        <v>5210.1454979010578</v>
      </c>
      <c r="S32" s="63" t="s">
        <v>739</v>
      </c>
      <c r="T32" s="65" t="s">
        <v>739</v>
      </c>
      <c r="U32" s="63" t="s">
        <v>739</v>
      </c>
      <c r="V32" s="65" t="s">
        <v>739</v>
      </c>
      <c r="W32" s="63" t="s">
        <v>739</v>
      </c>
      <c r="X32" s="65" t="s">
        <v>739</v>
      </c>
      <c r="Y32" s="63" t="s">
        <v>739</v>
      </c>
      <c r="Z32" s="65" t="s">
        <v>739</v>
      </c>
      <c r="AA32" s="63" t="s">
        <v>739</v>
      </c>
      <c r="AB32" s="65" t="s">
        <v>739</v>
      </c>
      <c r="AC32" s="63" t="s">
        <v>739</v>
      </c>
      <c r="AD32" s="65" t="s">
        <v>739</v>
      </c>
      <c r="AE32" s="67">
        <v>1</v>
      </c>
      <c r="AF32" s="66">
        <v>180.66239999999999</v>
      </c>
      <c r="AG32" s="66">
        <v>941277.39</v>
      </c>
      <c r="AH32" s="66">
        <f>IF(AE32="","",AG32/AF32)</f>
        <v>5210.1454979010578</v>
      </c>
      <c r="AI32" s="68">
        <f>IF(OR(E32="",AH32=""),"N/A",(AH32-E32)/E32*100)</f>
        <v>109.26555635738573</v>
      </c>
    </row>
    <row r="33" spans="2:35" x14ac:dyDescent="0.25">
      <c r="B33" s="823"/>
      <c r="C33" s="83" t="s">
        <v>595</v>
      </c>
      <c r="D33" s="84" t="s">
        <v>739</v>
      </c>
      <c r="E33" s="84" t="s">
        <v>739</v>
      </c>
      <c r="F33" s="433" t="str">
        <f t="shared" si="2"/>
        <v>N/A</v>
      </c>
      <c r="G33" s="85" t="s">
        <v>739</v>
      </c>
      <c r="H33" s="86" t="s">
        <v>739</v>
      </c>
      <c r="I33" s="87" t="s">
        <v>739</v>
      </c>
      <c r="J33" s="86" t="s">
        <v>739</v>
      </c>
      <c r="K33" s="87" t="s">
        <v>739</v>
      </c>
      <c r="L33" s="86" t="s">
        <v>739</v>
      </c>
      <c r="M33" s="87" t="s">
        <v>739</v>
      </c>
      <c r="N33" s="86" t="s">
        <v>739</v>
      </c>
      <c r="O33" s="87" t="s">
        <v>739</v>
      </c>
      <c r="P33" s="86" t="s">
        <v>739</v>
      </c>
      <c r="Q33" s="87" t="s">
        <v>739</v>
      </c>
      <c r="R33" s="88" t="s">
        <v>739</v>
      </c>
      <c r="S33" s="87" t="s">
        <v>739</v>
      </c>
      <c r="T33" s="88" t="s">
        <v>739</v>
      </c>
      <c r="U33" s="87">
        <v>1</v>
      </c>
      <c r="V33" s="88">
        <v>2542.6643093027601</v>
      </c>
      <c r="W33" s="87" t="s">
        <v>739</v>
      </c>
      <c r="X33" s="88" t="s">
        <v>739</v>
      </c>
      <c r="Y33" s="87" t="s">
        <v>739</v>
      </c>
      <c r="Z33" s="88" t="s">
        <v>739</v>
      </c>
      <c r="AA33" s="87" t="s">
        <v>739</v>
      </c>
      <c r="AB33" s="88" t="s">
        <v>739</v>
      </c>
      <c r="AC33" s="87" t="s">
        <v>739</v>
      </c>
      <c r="AD33" s="88" t="s">
        <v>739</v>
      </c>
      <c r="AE33" s="85">
        <v>1</v>
      </c>
      <c r="AF33" s="103">
        <v>4814.7</v>
      </c>
      <c r="AG33" s="103">
        <v>12242165.85</v>
      </c>
      <c r="AH33" s="103">
        <f>IF(AE33="","",AG33/AF33)</f>
        <v>2542.6643093027601</v>
      </c>
      <c r="AI33" s="104" t="str">
        <f>IF(OR(E33="",AH33=""),"N/A",(AH33-E33)/E33*100)</f>
        <v>N/A</v>
      </c>
    </row>
    <row r="34" spans="2:35" x14ac:dyDescent="0.25">
      <c r="B34" s="823"/>
      <c r="C34" s="58" t="s">
        <v>596</v>
      </c>
      <c r="D34" s="96"/>
      <c r="E34" s="96"/>
      <c r="F34" s="434"/>
      <c r="G34" s="97"/>
      <c r="H34" s="70"/>
      <c r="I34" s="71"/>
      <c r="J34" s="70"/>
      <c r="K34" s="71"/>
      <c r="L34" s="70"/>
      <c r="M34" s="71"/>
      <c r="N34" s="70"/>
      <c r="O34" s="71"/>
      <c r="P34" s="70"/>
      <c r="Q34" s="71"/>
      <c r="R34" s="72"/>
      <c r="S34" s="71"/>
      <c r="T34" s="72"/>
      <c r="U34" s="71"/>
      <c r="V34" s="72"/>
      <c r="W34" s="71"/>
      <c r="X34" s="72"/>
      <c r="Y34" s="71"/>
      <c r="Z34" s="72"/>
      <c r="AA34" s="71"/>
      <c r="AB34" s="72"/>
      <c r="AC34" s="71"/>
      <c r="AD34" s="72"/>
      <c r="AE34" s="97"/>
      <c r="AF34" s="73"/>
      <c r="AG34" s="73"/>
      <c r="AH34" s="73"/>
      <c r="AI34" s="105"/>
    </row>
    <row r="35" spans="2:35" x14ac:dyDescent="0.25">
      <c r="B35" s="823"/>
      <c r="C35" s="58" t="s">
        <v>597</v>
      </c>
      <c r="D35" s="96" t="s">
        <v>739</v>
      </c>
      <c r="E35" s="96" t="s">
        <v>739</v>
      </c>
      <c r="F35" s="434" t="str">
        <f t="shared" si="2"/>
        <v>N/A</v>
      </c>
      <c r="G35" s="97" t="s">
        <v>739</v>
      </c>
      <c r="H35" s="70" t="s">
        <v>739</v>
      </c>
      <c r="I35" s="71" t="s">
        <v>739</v>
      </c>
      <c r="J35" s="70" t="s">
        <v>739</v>
      </c>
      <c r="K35" s="71" t="s">
        <v>739</v>
      </c>
      <c r="L35" s="70" t="s">
        <v>739</v>
      </c>
      <c r="M35" s="71" t="s">
        <v>739</v>
      </c>
      <c r="N35" s="70" t="s">
        <v>739</v>
      </c>
      <c r="O35" s="71" t="s">
        <v>739</v>
      </c>
      <c r="P35" s="70" t="s">
        <v>739</v>
      </c>
      <c r="Q35" s="71" t="s">
        <v>739</v>
      </c>
      <c r="R35" s="72" t="s">
        <v>739</v>
      </c>
      <c r="S35" s="71" t="s">
        <v>739</v>
      </c>
      <c r="T35" s="72" t="s">
        <v>739</v>
      </c>
      <c r="U35" s="71" t="s">
        <v>739</v>
      </c>
      <c r="V35" s="72" t="s">
        <v>739</v>
      </c>
      <c r="W35" s="71" t="s">
        <v>739</v>
      </c>
      <c r="X35" s="72" t="s">
        <v>739</v>
      </c>
      <c r="Y35" s="71" t="s">
        <v>739</v>
      </c>
      <c r="Z35" s="72" t="s">
        <v>739</v>
      </c>
      <c r="AA35" s="71" t="s">
        <v>739</v>
      </c>
      <c r="AB35" s="72" t="s">
        <v>739</v>
      </c>
      <c r="AC35" s="71" t="s">
        <v>739</v>
      </c>
      <c r="AD35" s="72" t="s">
        <v>739</v>
      </c>
      <c r="AE35" s="97" t="s">
        <v>739</v>
      </c>
      <c r="AF35" s="73" t="s">
        <v>739</v>
      </c>
      <c r="AG35" s="73" t="s">
        <v>739</v>
      </c>
      <c r="AH35" s="73" t="str">
        <f t="shared" ref="AH35:AH40" si="3">IF(AE35="","",AG35/AF35)</f>
        <v/>
      </c>
      <c r="AI35" s="101" t="str">
        <f t="shared" ref="AI35:AI40" si="4">IF(OR(E35="",AH35=""),"N/A",(AH35-E35)/E35*100)</f>
        <v>N/A</v>
      </c>
    </row>
    <row r="36" spans="2:35" x14ac:dyDescent="0.25">
      <c r="B36" s="823"/>
      <c r="C36" s="75" t="s">
        <v>598</v>
      </c>
      <c r="D36" s="76" t="s">
        <v>739</v>
      </c>
      <c r="E36" s="76" t="s">
        <v>739</v>
      </c>
      <c r="F36" s="430" t="str">
        <f t="shared" si="2"/>
        <v>N/A</v>
      </c>
      <c r="G36" s="67" t="s">
        <v>739</v>
      </c>
      <c r="H36" s="62" t="s">
        <v>739</v>
      </c>
      <c r="I36" s="63" t="s">
        <v>739</v>
      </c>
      <c r="J36" s="62" t="s">
        <v>739</v>
      </c>
      <c r="K36" s="63" t="s">
        <v>739</v>
      </c>
      <c r="L36" s="62" t="s">
        <v>739</v>
      </c>
      <c r="M36" s="63" t="s">
        <v>739</v>
      </c>
      <c r="N36" s="62" t="s">
        <v>739</v>
      </c>
      <c r="O36" s="63" t="s">
        <v>739</v>
      </c>
      <c r="P36" s="62" t="s">
        <v>739</v>
      </c>
      <c r="Q36" s="63" t="s">
        <v>739</v>
      </c>
      <c r="R36" s="65" t="s">
        <v>739</v>
      </c>
      <c r="S36" s="63" t="s">
        <v>739</v>
      </c>
      <c r="T36" s="65" t="s">
        <v>739</v>
      </c>
      <c r="U36" s="63" t="s">
        <v>739</v>
      </c>
      <c r="V36" s="65" t="s">
        <v>739</v>
      </c>
      <c r="W36" s="63" t="s">
        <v>739</v>
      </c>
      <c r="X36" s="65" t="s">
        <v>739</v>
      </c>
      <c r="Y36" s="63" t="s">
        <v>739</v>
      </c>
      <c r="Z36" s="65" t="s">
        <v>739</v>
      </c>
      <c r="AA36" s="63" t="s">
        <v>739</v>
      </c>
      <c r="AB36" s="65" t="s">
        <v>739</v>
      </c>
      <c r="AC36" s="63" t="s">
        <v>739</v>
      </c>
      <c r="AD36" s="65" t="s">
        <v>739</v>
      </c>
      <c r="AE36" s="67" t="s">
        <v>739</v>
      </c>
      <c r="AF36" s="66" t="s">
        <v>739</v>
      </c>
      <c r="AG36" s="66" t="s">
        <v>739</v>
      </c>
      <c r="AH36" s="66" t="str">
        <f t="shared" si="3"/>
        <v/>
      </c>
      <c r="AI36" s="68" t="str">
        <f t="shared" si="4"/>
        <v>N/A</v>
      </c>
    </row>
    <row r="37" spans="2:35" x14ac:dyDescent="0.25">
      <c r="B37" s="823"/>
      <c r="C37" s="75" t="s">
        <v>599</v>
      </c>
      <c r="D37" s="96" t="s">
        <v>739</v>
      </c>
      <c r="E37" s="96" t="s">
        <v>739</v>
      </c>
      <c r="F37" s="434" t="str">
        <f t="shared" si="2"/>
        <v>N/A</v>
      </c>
      <c r="G37" s="97" t="s">
        <v>739</v>
      </c>
      <c r="H37" s="70" t="s">
        <v>739</v>
      </c>
      <c r="I37" s="71" t="s">
        <v>739</v>
      </c>
      <c r="J37" s="70" t="s">
        <v>739</v>
      </c>
      <c r="K37" s="71" t="s">
        <v>739</v>
      </c>
      <c r="L37" s="70" t="s">
        <v>739</v>
      </c>
      <c r="M37" s="71" t="s">
        <v>739</v>
      </c>
      <c r="N37" s="70" t="s">
        <v>739</v>
      </c>
      <c r="O37" s="71" t="s">
        <v>739</v>
      </c>
      <c r="P37" s="70" t="s">
        <v>739</v>
      </c>
      <c r="Q37" s="71" t="s">
        <v>739</v>
      </c>
      <c r="R37" s="72" t="s">
        <v>739</v>
      </c>
      <c r="S37" s="71" t="s">
        <v>739</v>
      </c>
      <c r="T37" s="72" t="s">
        <v>739</v>
      </c>
      <c r="U37" s="71" t="s">
        <v>739</v>
      </c>
      <c r="V37" s="72" t="s">
        <v>739</v>
      </c>
      <c r="W37" s="71" t="s">
        <v>739</v>
      </c>
      <c r="X37" s="72" t="s">
        <v>739</v>
      </c>
      <c r="Y37" s="71" t="s">
        <v>739</v>
      </c>
      <c r="Z37" s="72" t="s">
        <v>739</v>
      </c>
      <c r="AA37" s="71" t="s">
        <v>739</v>
      </c>
      <c r="AB37" s="72" t="s">
        <v>739</v>
      </c>
      <c r="AC37" s="71" t="s">
        <v>739</v>
      </c>
      <c r="AD37" s="72" t="s">
        <v>739</v>
      </c>
      <c r="AE37" s="97" t="s">
        <v>739</v>
      </c>
      <c r="AF37" s="73" t="s">
        <v>739</v>
      </c>
      <c r="AG37" s="73" t="s">
        <v>739</v>
      </c>
      <c r="AH37" s="73" t="str">
        <f t="shared" si="3"/>
        <v/>
      </c>
      <c r="AI37" s="101" t="str">
        <f t="shared" si="4"/>
        <v>N/A</v>
      </c>
    </row>
    <row r="38" spans="2:35" x14ac:dyDescent="0.25">
      <c r="B38" s="823"/>
      <c r="C38" s="75" t="s">
        <v>600</v>
      </c>
      <c r="D38" s="76" t="s">
        <v>739</v>
      </c>
      <c r="E38" s="76" t="s">
        <v>739</v>
      </c>
      <c r="F38" s="430" t="str">
        <f t="shared" si="2"/>
        <v>N/A</v>
      </c>
      <c r="G38" s="67" t="s">
        <v>739</v>
      </c>
      <c r="H38" s="62" t="s">
        <v>739</v>
      </c>
      <c r="I38" s="63" t="s">
        <v>739</v>
      </c>
      <c r="J38" s="62" t="s">
        <v>739</v>
      </c>
      <c r="K38" s="63" t="s">
        <v>739</v>
      </c>
      <c r="L38" s="62" t="s">
        <v>739</v>
      </c>
      <c r="M38" s="63" t="s">
        <v>739</v>
      </c>
      <c r="N38" s="62" t="s">
        <v>739</v>
      </c>
      <c r="O38" s="63" t="s">
        <v>739</v>
      </c>
      <c r="P38" s="62" t="s">
        <v>739</v>
      </c>
      <c r="Q38" s="63" t="s">
        <v>739</v>
      </c>
      <c r="R38" s="65" t="s">
        <v>739</v>
      </c>
      <c r="S38" s="63" t="s">
        <v>739</v>
      </c>
      <c r="T38" s="65" t="s">
        <v>739</v>
      </c>
      <c r="U38" s="63" t="s">
        <v>739</v>
      </c>
      <c r="V38" s="65" t="s">
        <v>739</v>
      </c>
      <c r="W38" s="63" t="s">
        <v>739</v>
      </c>
      <c r="X38" s="65" t="s">
        <v>739</v>
      </c>
      <c r="Y38" s="63" t="s">
        <v>739</v>
      </c>
      <c r="Z38" s="65" t="s">
        <v>739</v>
      </c>
      <c r="AA38" s="63" t="s">
        <v>739</v>
      </c>
      <c r="AB38" s="65" t="s">
        <v>739</v>
      </c>
      <c r="AC38" s="63" t="s">
        <v>739</v>
      </c>
      <c r="AD38" s="65" t="s">
        <v>739</v>
      </c>
      <c r="AE38" s="67" t="s">
        <v>739</v>
      </c>
      <c r="AF38" s="66" t="s">
        <v>739</v>
      </c>
      <c r="AG38" s="66" t="s">
        <v>739</v>
      </c>
      <c r="AH38" s="66" t="str">
        <f t="shared" si="3"/>
        <v/>
      </c>
      <c r="AI38" s="68" t="str">
        <f t="shared" si="4"/>
        <v>N/A</v>
      </c>
    </row>
    <row r="39" spans="2:35" x14ac:dyDescent="0.25">
      <c r="B39" s="823"/>
      <c r="C39" s="75" t="s">
        <v>601</v>
      </c>
      <c r="D39" s="96" t="s">
        <v>739</v>
      </c>
      <c r="E39" s="96" t="s">
        <v>739</v>
      </c>
      <c r="F39" s="434" t="str">
        <f t="shared" si="2"/>
        <v>N/A</v>
      </c>
      <c r="G39" s="97" t="s">
        <v>739</v>
      </c>
      <c r="H39" s="70" t="s">
        <v>739</v>
      </c>
      <c r="I39" s="71" t="s">
        <v>739</v>
      </c>
      <c r="J39" s="70" t="s">
        <v>739</v>
      </c>
      <c r="K39" s="71" t="s">
        <v>739</v>
      </c>
      <c r="L39" s="70" t="s">
        <v>739</v>
      </c>
      <c r="M39" s="71" t="s">
        <v>739</v>
      </c>
      <c r="N39" s="70" t="s">
        <v>739</v>
      </c>
      <c r="O39" s="71" t="s">
        <v>739</v>
      </c>
      <c r="P39" s="70" t="s">
        <v>739</v>
      </c>
      <c r="Q39" s="71" t="s">
        <v>739</v>
      </c>
      <c r="R39" s="72" t="s">
        <v>739</v>
      </c>
      <c r="S39" s="71" t="s">
        <v>739</v>
      </c>
      <c r="T39" s="72" t="s">
        <v>739</v>
      </c>
      <c r="U39" s="71" t="s">
        <v>739</v>
      </c>
      <c r="V39" s="72" t="s">
        <v>739</v>
      </c>
      <c r="W39" s="71" t="s">
        <v>739</v>
      </c>
      <c r="X39" s="72" t="s">
        <v>739</v>
      </c>
      <c r="Y39" s="71" t="s">
        <v>739</v>
      </c>
      <c r="Z39" s="72" t="s">
        <v>739</v>
      </c>
      <c r="AA39" s="71" t="s">
        <v>739</v>
      </c>
      <c r="AB39" s="72" t="s">
        <v>739</v>
      </c>
      <c r="AC39" s="71" t="s">
        <v>739</v>
      </c>
      <c r="AD39" s="72" t="s">
        <v>739</v>
      </c>
      <c r="AE39" s="67" t="s">
        <v>739</v>
      </c>
      <c r="AF39" s="66" t="s">
        <v>739</v>
      </c>
      <c r="AG39" s="66" t="s">
        <v>739</v>
      </c>
      <c r="AH39" s="66" t="str">
        <f t="shared" si="3"/>
        <v/>
      </c>
      <c r="AI39" s="106" t="str">
        <f t="shared" si="4"/>
        <v>N/A</v>
      </c>
    </row>
    <row r="40" spans="2:35" x14ac:dyDescent="0.25">
      <c r="B40" s="824"/>
      <c r="C40" s="83" t="s">
        <v>602</v>
      </c>
      <c r="D40" s="84" t="s">
        <v>739</v>
      </c>
      <c r="E40" s="84" t="s">
        <v>739</v>
      </c>
      <c r="F40" s="433" t="str">
        <f t="shared" si="2"/>
        <v>N/A</v>
      </c>
      <c r="G40" s="85" t="s">
        <v>739</v>
      </c>
      <c r="H40" s="86" t="s">
        <v>739</v>
      </c>
      <c r="I40" s="87" t="s">
        <v>739</v>
      </c>
      <c r="J40" s="86" t="s">
        <v>739</v>
      </c>
      <c r="K40" s="87" t="s">
        <v>739</v>
      </c>
      <c r="L40" s="86" t="s">
        <v>739</v>
      </c>
      <c r="M40" s="87" t="s">
        <v>739</v>
      </c>
      <c r="N40" s="86" t="s">
        <v>739</v>
      </c>
      <c r="O40" s="87" t="s">
        <v>739</v>
      </c>
      <c r="P40" s="86" t="s">
        <v>739</v>
      </c>
      <c r="Q40" s="87" t="s">
        <v>739</v>
      </c>
      <c r="R40" s="88" t="s">
        <v>739</v>
      </c>
      <c r="S40" s="87" t="s">
        <v>739</v>
      </c>
      <c r="T40" s="103" t="s">
        <v>739</v>
      </c>
      <c r="U40" s="87" t="s">
        <v>739</v>
      </c>
      <c r="V40" s="86" t="s">
        <v>739</v>
      </c>
      <c r="W40" s="87" t="s">
        <v>739</v>
      </c>
      <c r="X40" s="88" t="s">
        <v>739</v>
      </c>
      <c r="Y40" s="87" t="s">
        <v>739</v>
      </c>
      <c r="Z40" s="86" t="s">
        <v>739</v>
      </c>
      <c r="AA40" s="87" t="s">
        <v>739</v>
      </c>
      <c r="AB40" s="88" t="s">
        <v>739</v>
      </c>
      <c r="AC40" s="87" t="s">
        <v>739</v>
      </c>
      <c r="AD40" s="88" t="s">
        <v>739</v>
      </c>
      <c r="AE40" s="85" t="s">
        <v>739</v>
      </c>
      <c r="AF40" s="103" t="s">
        <v>739</v>
      </c>
      <c r="AG40" s="103" t="s">
        <v>739</v>
      </c>
      <c r="AH40" s="103" t="str">
        <f t="shared" si="3"/>
        <v/>
      </c>
      <c r="AI40" s="107" t="str">
        <f t="shared" si="4"/>
        <v>N/A</v>
      </c>
    </row>
    <row r="41" spans="2:35" hidden="1" x14ac:dyDescent="0.25">
      <c r="B41" s="700"/>
      <c r="C41" s="108"/>
      <c r="D41" s="96"/>
      <c r="E41" s="312"/>
      <c r="F41" s="323"/>
      <c r="G41" s="324"/>
      <c r="H41" s="321"/>
      <c r="I41" s="336"/>
      <c r="J41" s="321"/>
      <c r="K41" s="336"/>
      <c r="L41" s="321"/>
      <c r="M41" s="336"/>
      <c r="N41" s="321"/>
      <c r="O41" s="336"/>
      <c r="P41" s="321"/>
      <c r="Q41" s="339"/>
      <c r="R41" s="337"/>
      <c r="S41" s="336"/>
      <c r="T41" s="337"/>
      <c r="U41" s="71"/>
      <c r="V41" s="73"/>
      <c r="W41" s="74"/>
      <c r="X41" s="52"/>
      <c r="Y41" s="74"/>
      <c r="Z41" s="70"/>
      <c r="AA41" s="71"/>
      <c r="AB41" s="70"/>
      <c r="AC41" s="71"/>
      <c r="AD41" s="72"/>
      <c r="AE41" s="109"/>
      <c r="AF41" s="73"/>
      <c r="AG41" s="73"/>
      <c r="AH41" s="73" t="str">
        <f>IF(AE41="","",AG41/#REF!)</f>
        <v/>
      </c>
      <c r="AI41" s="101"/>
    </row>
    <row r="42" spans="2:35" hidden="1" x14ac:dyDescent="0.25">
      <c r="B42" s="700"/>
      <c r="C42" s="58"/>
      <c r="D42" s="96"/>
      <c r="E42" s="312"/>
      <c r="F42" s="323"/>
      <c r="G42" s="324"/>
      <c r="H42" s="321"/>
      <c r="I42" s="336"/>
      <c r="J42" s="321"/>
      <c r="K42" s="336"/>
      <c r="L42" s="321"/>
      <c r="M42" s="336"/>
      <c r="N42" s="321"/>
      <c r="O42" s="336"/>
      <c r="P42" s="321"/>
      <c r="Q42" s="336"/>
      <c r="R42" s="337"/>
      <c r="S42" s="336"/>
      <c r="T42" s="337"/>
      <c r="U42" s="71"/>
      <c r="V42" s="72"/>
      <c r="W42" s="71"/>
      <c r="X42" s="73"/>
      <c r="Y42" s="74"/>
      <c r="Z42" s="70"/>
      <c r="AA42" s="71"/>
      <c r="AB42" s="72"/>
      <c r="AC42" s="71"/>
      <c r="AD42" s="72"/>
      <c r="AE42" s="109"/>
      <c r="AF42" s="73"/>
      <c r="AG42" s="73"/>
      <c r="AH42" s="73" t="str">
        <f>IF(AE42="","",AG42/#REF!)</f>
        <v/>
      </c>
      <c r="AI42" s="101"/>
    </row>
    <row r="43" spans="2:35" hidden="1" x14ac:dyDescent="0.25">
      <c r="B43" s="700"/>
      <c r="C43" s="75"/>
      <c r="D43" s="76"/>
      <c r="E43" s="311"/>
      <c r="F43" s="322"/>
      <c r="G43" s="320"/>
      <c r="H43" s="319"/>
      <c r="I43" s="333"/>
      <c r="J43" s="319"/>
      <c r="K43" s="333"/>
      <c r="L43" s="319"/>
      <c r="M43" s="333"/>
      <c r="N43" s="319"/>
      <c r="O43" s="333"/>
      <c r="P43" s="319"/>
      <c r="Q43" s="333"/>
      <c r="R43" s="335"/>
      <c r="S43" s="333"/>
      <c r="T43" s="335"/>
      <c r="U43" s="63"/>
      <c r="V43" s="65"/>
      <c r="W43" s="63"/>
      <c r="X43" s="65"/>
      <c r="Y43" s="63"/>
      <c r="Z43" s="65"/>
      <c r="AA43" s="63"/>
      <c r="AB43" s="65"/>
      <c r="AC43" s="63"/>
      <c r="AD43" s="65"/>
      <c r="AE43" s="110"/>
      <c r="AF43" s="66"/>
      <c r="AG43" s="66"/>
      <c r="AH43" s="66" t="str">
        <f>IF(AE43="","",AG43/#REF!)</f>
        <v/>
      </c>
      <c r="AI43" s="68"/>
    </row>
    <row r="44" spans="2:35" hidden="1" x14ac:dyDescent="0.25">
      <c r="B44" s="700"/>
      <c r="C44" s="102"/>
      <c r="D44" s="76"/>
      <c r="E44" s="311"/>
      <c r="F44" s="322"/>
      <c r="G44" s="320"/>
      <c r="H44" s="319"/>
      <c r="I44" s="333"/>
      <c r="J44" s="319"/>
      <c r="K44" s="333"/>
      <c r="L44" s="319"/>
      <c r="M44" s="333"/>
      <c r="N44" s="319"/>
      <c r="O44" s="333"/>
      <c r="P44" s="319"/>
      <c r="Q44" s="333"/>
      <c r="R44" s="335"/>
      <c r="S44" s="333"/>
      <c r="T44" s="335"/>
      <c r="U44" s="63"/>
      <c r="V44" s="65"/>
      <c r="W44" s="63"/>
      <c r="X44" s="65"/>
      <c r="Y44" s="63"/>
      <c r="Z44" s="65"/>
      <c r="AA44" s="63"/>
      <c r="AB44" s="65"/>
      <c r="AC44" s="63"/>
      <c r="AD44" s="65"/>
      <c r="AE44" s="110"/>
      <c r="AF44" s="66"/>
      <c r="AG44" s="66"/>
      <c r="AH44" s="66" t="str">
        <f>IF(AE44="","",AG44/#REF!)</f>
        <v/>
      </c>
      <c r="AI44" s="68"/>
    </row>
    <row r="45" spans="2:35" hidden="1" x14ac:dyDescent="0.25">
      <c r="B45" s="700"/>
      <c r="C45" s="75"/>
      <c r="D45" s="76"/>
      <c r="E45" s="311"/>
      <c r="F45" s="322"/>
      <c r="G45" s="320"/>
      <c r="H45" s="319"/>
      <c r="I45" s="333"/>
      <c r="J45" s="319"/>
      <c r="K45" s="333"/>
      <c r="L45" s="319"/>
      <c r="M45" s="333"/>
      <c r="N45" s="319"/>
      <c r="O45" s="333"/>
      <c r="P45" s="319"/>
      <c r="Q45" s="333"/>
      <c r="R45" s="335"/>
      <c r="S45" s="333"/>
      <c r="T45" s="335"/>
      <c r="U45" s="63"/>
      <c r="V45" s="65"/>
      <c r="W45" s="63"/>
      <c r="X45" s="65"/>
      <c r="Y45" s="63"/>
      <c r="Z45" s="65"/>
      <c r="AA45" s="63"/>
      <c r="AB45" s="65"/>
      <c r="AC45" s="63"/>
      <c r="AD45" s="65"/>
      <c r="AE45" s="110"/>
      <c r="AF45" s="66"/>
      <c r="AG45" s="66"/>
      <c r="AH45" s="66" t="str">
        <f>IF(AE45="","",AG45/#REF!)</f>
        <v/>
      </c>
      <c r="AI45" s="68"/>
    </row>
    <row r="46" spans="2:35" hidden="1" x14ac:dyDescent="0.25">
      <c r="B46" s="700"/>
      <c r="C46" s="75"/>
      <c r="D46" s="76"/>
      <c r="E46" s="311"/>
      <c r="F46" s="322"/>
      <c r="G46" s="320"/>
      <c r="H46" s="319"/>
      <c r="I46" s="333"/>
      <c r="J46" s="319"/>
      <c r="K46" s="333"/>
      <c r="L46" s="319"/>
      <c r="M46" s="333"/>
      <c r="N46" s="319"/>
      <c r="O46" s="333"/>
      <c r="P46" s="319"/>
      <c r="Q46" s="333"/>
      <c r="R46" s="335"/>
      <c r="S46" s="333"/>
      <c r="T46" s="335"/>
      <c r="U46" s="63"/>
      <c r="V46" s="65"/>
      <c r="W46" s="63"/>
      <c r="X46" s="65"/>
      <c r="Y46" s="63"/>
      <c r="Z46" s="65"/>
      <c r="AA46" s="63"/>
      <c r="AB46" s="65"/>
      <c r="AC46" s="63"/>
      <c r="AD46" s="65"/>
      <c r="AE46" s="110"/>
      <c r="AF46" s="66"/>
      <c r="AG46" s="66"/>
      <c r="AH46" s="66" t="str">
        <f>IF(AE46="","",AG46/#REF!)</f>
        <v/>
      </c>
      <c r="AI46" s="68"/>
    </row>
    <row r="47" spans="2:35" hidden="1" x14ac:dyDescent="0.25">
      <c r="B47" s="701"/>
      <c r="C47" s="77"/>
      <c r="D47" s="40"/>
      <c r="E47" s="310"/>
      <c r="F47" s="316"/>
      <c r="G47" s="317"/>
      <c r="H47" s="318"/>
      <c r="I47" s="331"/>
      <c r="J47" s="318"/>
      <c r="K47" s="331"/>
      <c r="L47" s="318"/>
      <c r="M47" s="331"/>
      <c r="N47" s="318"/>
      <c r="O47" s="331"/>
      <c r="P47" s="318"/>
      <c r="Q47" s="331"/>
      <c r="R47" s="338"/>
      <c r="S47" s="331"/>
      <c r="T47" s="338"/>
      <c r="U47" s="43"/>
      <c r="V47" s="46"/>
      <c r="W47" s="43"/>
      <c r="X47" s="46"/>
      <c r="Y47" s="43"/>
      <c r="Z47" s="46"/>
      <c r="AA47" s="43"/>
      <c r="AB47" s="46"/>
      <c r="AC47" s="43"/>
      <c r="AD47" s="46"/>
      <c r="AE47" s="111"/>
      <c r="AF47" s="45"/>
      <c r="AG47" s="45"/>
      <c r="AH47" s="45" t="str">
        <f>IF(AE47="","",AG47/#REF!)</f>
        <v/>
      </c>
      <c r="AI47" s="48"/>
    </row>
    <row r="49" spans="2:35" x14ac:dyDescent="0.25">
      <c r="B49" s="699"/>
      <c r="C49" s="16" t="s">
        <v>603</v>
      </c>
      <c r="D49" s="16"/>
      <c r="E49" s="16"/>
      <c r="F49" s="16"/>
      <c r="G49" s="17"/>
      <c r="H49" s="18"/>
      <c r="I49" s="17"/>
      <c r="J49" s="18"/>
      <c r="K49" s="17"/>
      <c r="L49" s="18"/>
      <c r="M49" s="17"/>
      <c r="N49" s="18"/>
      <c r="O49" s="17"/>
      <c r="P49" s="18"/>
      <c r="Q49" s="17"/>
      <c r="R49" s="18"/>
      <c r="S49" s="17"/>
      <c r="T49" s="18"/>
      <c r="U49" s="17"/>
      <c r="V49" s="18"/>
      <c r="W49" s="17"/>
      <c r="X49" s="18"/>
      <c r="Y49" s="17"/>
      <c r="Z49" s="18"/>
      <c r="AA49" s="17"/>
      <c r="AB49" s="18"/>
      <c r="AC49" s="17"/>
      <c r="AD49" s="18"/>
      <c r="AE49" s="17"/>
      <c r="AF49" s="18"/>
      <c r="AH49" s="826"/>
      <c r="AI49" s="826"/>
    </row>
    <row r="50" spans="2:35" ht="14.45" customHeight="1" x14ac:dyDescent="0.25">
      <c r="B50" s="806" t="s">
        <v>604</v>
      </c>
      <c r="C50" s="113"/>
      <c r="D50" s="114">
        <v>2015</v>
      </c>
      <c r="E50" s="828">
        <v>2016</v>
      </c>
      <c r="F50" s="829"/>
      <c r="G50" s="828" t="s">
        <v>971</v>
      </c>
      <c r="H50" s="830"/>
      <c r="I50" s="830"/>
      <c r="J50" s="830"/>
      <c r="K50" s="830"/>
      <c r="L50" s="830"/>
      <c r="M50" s="830"/>
      <c r="N50" s="830"/>
      <c r="O50" s="830"/>
      <c r="P50" s="830"/>
      <c r="Q50" s="830"/>
      <c r="R50" s="830"/>
      <c r="S50" s="830"/>
      <c r="T50" s="830"/>
      <c r="U50" s="830"/>
      <c r="V50" s="830"/>
      <c r="W50" s="830"/>
      <c r="X50" s="830"/>
      <c r="Y50" s="830"/>
      <c r="Z50" s="830"/>
      <c r="AA50" s="830"/>
      <c r="AB50" s="830"/>
      <c r="AC50" s="830"/>
      <c r="AD50" s="829"/>
      <c r="AE50" s="828" t="s">
        <v>970</v>
      </c>
      <c r="AF50" s="830"/>
      <c r="AG50" s="830"/>
      <c r="AH50" s="830"/>
      <c r="AI50" s="829"/>
    </row>
    <row r="51" spans="2:35" x14ac:dyDescent="0.25">
      <c r="B51" s="807"/>
      <c r="C51" s="20" t="s">
        <v>605</v>
      </c>
      <c r="D51" s="115" t="s">
        <v>549</v>
      </c>
      <c r="E51" s="435" t="s">
        <v>549</v>
      </c>
      <c r="F51" s="116" t="s">
        <v>550</v>
      </c>
      <c r="G51" s="831" t="s">
        <v>551</v>
      </c>
      <c r="H51" s="832"/>
      <c r="I51" s="833" t="s">
        <v>552</v>
      </c>
      <c r="J51" s="832"/>
      <c r="K51" s="833" t="s">
        <v>553</v>
      </c>
      <c r="L51" s="832"/>
      <c r="M51" s="833" t="s">
        <v>554</v>
      </c>
      <c r="N51" s="832"/>
      <c r="O51" s="833" t="s">
        <v>555</v>
      </c>
      <c r="P51" s="832"/>
      <c r="Q51" s="833" t="s">
        <v>556</v>
      </c>
      <c r="R51" s="832"/>
      <c r="S51" s="833" t="s">
        <v>557</v>
      </c>
      <c r="T51" s="832"/>
      <c r="U51" s="833" t="s">
        <v>558</v>
      </c>
      <c r="V51" s="832"/>
      <c r="W51" s="833" t="s">
        <v>559</v>
      </c>
      <c r="X51" s="832"/>
      <c r="Y51" s="833" t="s">
        <v>560</v>
      </c>
      <c r="Z51" s="832"/>
      <c r="AA51" s="833" t="s">
        <v>561</v>
      </c>
      <c r="AB51" s="834"/>
      <c r="AC51" s="834" t="s">
        <v>562</v>
      </c>
      <c r="AD51" s="838"/>
      <c r="AE51" s="117"/>
      <c r="AF51" s="118" t="s">
        <v>563</v>
      </c>
      <c r="AG51" s="119" t="s">
        <v>564</v>
      </c>
      <c r="AH51" s="120" t="s">
        <v>549</v>
      </c>
      <c r="AI51" s="121" t="s">
        <v>550</v>
      </c>
    </row>
    <row r="52" spans="2:35" ht="15.75" thickBot="1" x14ac:dyDescent="0.3">
      <c r="B52" s="827"/>
      <c r="C52" s="27"/>
      <c r="D52" s="122" t="s">
        <v>565</v>
      </c>
      <c r="E52" s="123" t="s">
        <v>565</v>
      </c>
      <c r="F52" s="124" t="s">
        <v>566</v>
      </c>
      <c r="G52" s="29" t="s">
        <v>567</v>
      </c>
      <c r="H52" s="30" t="s">
        <v>565</v>
      </c>
      <c r="I52" s="31" t="s">
        <v>567</v>
      </c>
      <c r="J52" s="30" t="s">
        <v>565</v>
      </c>
      <c r="K52" s="31" t="s">
        <v>567</v>
      </c>
      <c r="L52" s="30" t="s">
        <v>565</v>
      </c>
      <c r="M52" s="31" t="s">
        <v>567</v>
      </c>
      <c r="N52" s="30" t="s">
        <v>565</v>
      </c>
      <c r="O52" s="31" t="s">
        <v>567</v>
      </c>
      <c r="P52" s="30" t="s">
        <v>565</v>
      </c>
      <c r="Q52" s="32" t="s">
        <v>567</v>
      </c>
      <c r="R52" s="30" t="s">
        <v>565</v>
      </c>
      <c r="S52" s="32" t="s">
        <v>567</v>
      </c>
      <c r="T52" s="30" t="s">
        <v>565</v>
      </c>
      <c r="U52" s="31" t="s">
        <v>567</v>
      </c>
      <c r="V52" s="30" t="s">
        <v>565</v>
      </c>
      <c r="W52" s="32" t="s">
        <v>567</v>
      </c>
      <c r="X52" s="30" t="s">
        <v>565</v>
      </c>
      <c r="Y52" s="32" t="s">
        <v>567</v>
      </c>
      <c r="Z52" s="30" t="s">
        <v>565</v>
      </c>
      <c r="AA52" s="31" t="s">
        <v>567</v>
      </c>
      <c r="AB52" s="34" t="s">
        <v>565</v>
      </c>
      <c r="AC52" s="31" t="s">
        <v>567</v>
      </c>
      <c r="AD52" s="35" t="s">
        <v>565</v>
      </c>
      <c r="AE52" s="29" t="s">
        <v>567</v>
      </c>
      <c r="AF52" s="33" t="s">
        <v>606</v>
      </c>
      <c r="AG52" s="30" t="s">
        <v>607</v>
      </c>
      <c r="AH52" s="30" t="s">
        <v>565</v>
      </c>
      <c r="AI52" s="125" t="s">
        <v>566</v>
      </c>
    </row>
    <row r="53" spans="2:35" ht="17.25" x14ac:dyDescent="0.25">
      <c r="B53" s="702" t="s">
        <v>608</v>
      </c>
      <c r="C53" s="39" t="s">
        <v>609</v>
      </c>
      <c r="D53" s="126">
        <v>1136.8833907916674</v>
      </c>
      <c r="E53" s="436">
        <v>808.23522852721646</v>
      </c>
      <c r="F53" s="437">
        <f>IF(OR(D53="",E53=""),"N/A",(E53-D53)/D53*100)</f>
        <v>-28.907816309603852</v>
      </c>
      <c r="G53" s="41">
        <v>2</v>
      </c>
      <c r="H53" s="42">
        <v>1152.1097417969283</v>
      </c>
      <c r="I53" s="43">
        <v>3</v>
      </c>
      <c r="J53" s="42">
        <v>1057.2690088432066</v>
      </c>
      <c r="K53" s="43">
        <v>3</v>
      </c>
      <c r="L53" s="42">
        <v>697.2181289311867</v>
      </c>
      <c r="M53" s="43">
        <v>2</v>
      </c>
      <c r="N53" s="42">
        <v>1436.0912243489008</v>
      </c>
      <c r="O53" s="43">
        <v>1</v>
      </c>
      <c r="P53" s="42">
        <v>989.48338446736295</v>
      </c>
      <c r="Q53" s="44">
        <v>6</v>
      </c>
      <c r="R53" s="42">
        <v>1530.5638998803906</v>
      </c>
      <c r="S53" s="44">
        <v>1</v>
      </c>
      <c r="T53" s="42">
        <v>781.27745308520059</v>
      </c>
      <c r="U53" s="43">
        <v>2</v>
      </c>
      <c r="V53" s="42">
        <v>3964.2538163565396</v>
      </c>
      <c r="W53" s="44">
        <v>1</v>
      </c>
      <c r="X53" s="42">
        <v>1500.0909789493292</v>
      </c>
      <c r="Y53" s="44">
        <v>1</v>
      </c>
      <c r="Z53" s="42">
        <v>1917.3115374095767</v>
      </c>
      <c r="AA53" s="43">
        <v>3</v>
      </c>
      <c r="AB53" s="46">
        <v>1027.3227691067393</v>
      </c>
      <c r="AC53" s="43">
        <v>1</v>
      </c>
      <c r="AD53" s="127">
        <v>1349.0285478943922</v>
      </c>
      <c r="AE53" s="41">
        <v>26</v>
      </c>
      <c r="AF53" s="45">
        <v>15986.734664384001</v>
      </c>
      <c r="AG53" s="42">
        <v>26502212.199999999</v>
      </c>
      <c r="AH53" s="42">
        <f>IF(AG53="","",AG53/AF53)</f>
        <v>1657.7626861502163</v>
      </c>
      <c r="AI53" s="48">
        <f>IF(OR(E53="",AH53=""),"N/A",(AH53-E53)/E53*100)</f>
        <v>105.10893705673124</v>
      </c>
    </row>
    <row r="54" spans="2:35" ht="14.45" customHeight="1" x14ac:dyDescent="0.25">
      <c r="B54" s="806" t="s">
        <v>610</v>
      </c>
      <c r="C54" s="128" t="s">
        <v>610</v>
      </c>
      <c r="D54" s="129"/>
      <c r="E54" s="438"/>
      <c r="F54" s="439"/>
      <c r="G54" s="51"/>
      <c r="H54" s="52"/>
      <c r="I54" s="53"/>
      <c r="J54" s="52"/>
      <c r="K54" s="53"/>
      <c r="L54" s="52"/>
      <c r="M54" s="53"/>
      <c r="N54" s="52"/>
      <c r="O54" s="53"/>
      <c r="P54" s="52"/>
      <c r="Q54" s="54"/>
      <c r="R54" s="52"/>
      <c r="S54" s="54"/>
      <c r="T54" s="52"/>
      <c r="U54" s="53"/>
      <c r="V54" s="52"/>
      <c r="W54" s="54"/>
      <c r="X54" s="52"/>
      <c r="Y54" s="54"/>
      <c r="Z54" s="52"/>
      <c r="AA54" s="53"/>
      <c r="AB54" s="56"/>
      <c r="AC54" s="53"/>
      <c r="AD54" s="130"/>
      <c r="AE54" s="51"/>
      <c r="AF54" s="55"/>
      <c r="AG54" s="52"/>
      <c r="AH54" s="52"/>
      <c r="AI54" s="57"/>
    </row>
    <row r="55" spans="2:35" x14ac:dyDescent="0.25">
      <c r="B55" s="807"/>
      <c r="C55" s="75" t="s">
        <v>611</v>
      </c>
      <c r="D55" s="131">
        <v>1215.3480137711545</v>
      </c>
      <c r="E55" s="440">
        <v>677.92079752275004</v>
      </c>
      <c r="F55" s="441">
        <f t="shared" ref="F55:F87" si="5">IF(OR(D55="",E55=""),"N/A",(E55-D55)/D55*100)</f>
        <v>-44.220026705009289</v>
      </c>
      <c r="G55" s="97" t="s">
        <v>739</v>
      </c>
      <c r="H55" s="70" t="s">
        <v>739</v>
      </c>
      <c r="I55" s="71" t="s">
        <v>739</v>
      </c>
      <c r="J55" s="70" t="s">
        <v>739</v>
      </c>
      <c r="K55" s="71" t="s">
        <v>739</v>
      </c>
      <c r="L55" s="70" t="s">
        <v>739</v>
      </c>
      <c r="M55" s="71" t="s">
        <v>739</v>
      </c>
      <c r="N55" s="70" t="s">
        <v>739</v>
      </c>
      <c r="O55" s="71" t="s">
        <v>739</v>
      </c>
      <c r="P55" s="70" t="s">
        <v>739</v>
      </c>
      <c r="Q55" s="74" t="s">
        <v>739</v>
      </c>
      <c r="R55" s="70" t="s">
        <v>739</v>
      </c>
      <c r="S55" s="74">
        <v>1</v>
      </c>
      <c r="T55" s="70">
        <v>781.27745308520059</v>
      </c>
      <c r="U55" s="71" t="s">
        <v>739</v>
      </c>
      <c r="V55" s="70" t="s">
        <v>739</v>
      </c>
      <c r="W55" s="74" t="s">
        <v>739</v>
      </c>
      <c r="X55" s="70" t="s">
        <v>739</v>
      </c>
      <c r="Y55" s="74">
        <v>1</v>
      </c>
      <c r="Z55" s="70">
        <v>1917.3115374095767</v>
      </c>
      <c r="AA55" s="71">
        <v>1</v>
      </c>
      <c r="AB55" s="72">
        <v>632.02024507264719</v>
      </c>
      <c r="AC55" s="71" t="s">
        <v>739</v>
      </c>
      <c r="AD55" s="132" t="s">
        <v>739</v>
      </c>
      <c r="AE55" s="97">
        <v>3</v>
      </c>
      <c r="AF55" s="73">
        <v>1665.29807136</v>
      </c>
      <c r="AG55" s="70">
        <v>1540500.12</v>
      </c>
      <c r="AH55" s="70">
        <f>IF(AG55="","",AG55/AF55)</f>
        <v>925.05969141123126</v>
      </c>
      <c r="AI55" s="101">
        <f>IF(OR(E55="",AH55=""),"N/A",(AH55-E55)/E55*100)</f>
        <v>36.455422933117433</v>
      </c>
    </row>
    <row r="56" spans="2:35" x14ac:dyDescent="0.25">
      <c r="B56" s="807"/>
      <c r="C56" s="69" t="s">
        <v>612</v>
      </c>
      <c r="D56" s="133">
        <v>767.59745803358669</v>
      </c>
      <c r="E56" s="442">
        <v>664.67563071347615</v>
      </c>
      <c r="F56" s="443">
        <f t="shared" si="5"/>
        <v>-13.408307471962358</v>
      </c>
      <c r="G56" s="61">
        <v>2</v>
      </c>
      <c r="H56" s="62">
        <v>1152.1097417969283</v>
      </c>
      <c r="I56" s="63" t="s">
        <v>739</v>
      </c>
      <c r="J56" s="62" t="s">
        <v>739</v>
      </c>
      <c r="K56" s="63" t="s">
        <v>739</v>
      </c>
      <c r="L56" s="62" t="s">
        <v>739</v>
      </c>
      <c r="M56" s="63" t="s">
        <v>739</v>
      </c>
      <c r="N56" s="62" t="s">
        <v>739</v>
      </c>
      <c r="O56" s="63" t="s">
        <v>739</v>
      </c>
      <c r="P56" s="62" t="s">
        <v>739</v>
      </c>
      <c r="Q56" s="64" t="s">
        <v>739</v>
      </c>
      <c r="R56" s="62" t="s">
        <v>739</v>
      </c>
      <c r="S56" s="64" t="s">
        <v>739</v>
      </c>
      <c r="T56" s="65" t="s">
        <v>739</v>
      </c>
      <c r="U56" s="63">
        <v>1</v>
      </c>
      <c r="V56" s="66">
        <v>765.1842441165694</v>
      </c>
      <c r="W56" s="64">
        <v>1</v>
      </c>
      <c r="X56" s="62">
        <v>1500.0909789493292</v>
      </c>
      <c r="Y56" s="64" t="s">
        <v>739</v>
      </c>
      <c r="Z56" s="62" t="s">
        <v>739</v>
      </c>
      <c r="AA56" s="63" t="s">
        <v>739</v>
      </c>
      <c r="AB56" s="65" t="s">
        <v>739</v>
      </c>
      <c r="AC56" s="63" t="s">
        <v>739</v>
      </c>
      <c r="AD56" s="134" t="s">
        <v>739</v>
      </c>
      <c r="AE56" s="67">
        <v>4</v>
      </c>
      <c r="AF56" s="66">
        <v>1648.7226060799999</v>
      </c>
      <c r="AG56" s="66">
        <v>1816287.27</v>
      </c>
      <c r="AH56" s="62">
        <f>IF(AG56="","",AG56/AF56)</f>
        <v>1101.6330238343742</v>
      </c>
      <c r="AI56" s="68">
        <f>IF(OR(E56="",AH56=""),"N/A",(AH56-E56)/E56*100)</f>
        <v>65.739944858796633</v>
      </c>
    </row>
    <row r="57" spans="2:35" x14ac:dyDescent="0.25">
      <c r="B57" s="807"/>
      <c r="C57" s="75" t="s">
        <v>613</v>
      </c>
      <c r="D57" s="135">
        <v>1331.1234137481549</v>
      </c>
      <c r="E57" s="444">
        <v>1331.1836340732489</v>
      </c>
      <c r="F57" s="445">
        <f t="shared" si="5"/>
        <v>4.5240226767842397E-3</v>
      </c>
      <c r="G57" s="67" t="s">
        <v>739</v>
      </c>
      <c r="H57" s="70" t="s">
        <v>739</v>
      </c>
      <c r="I57" s="71">
        <v>2</v>
      </c>
      <c r="J57" s="70">
        <v>1026.0748438453086</v>
      </c>
      <c r="K57" s="71">
        <v>1</v>
      </c>
      <c r="L57" s="70">
        <v>892.47952969066421</v>
      </c>
      <c r="M57" s="71">
        <v>2</v>
      </c>
      <c r="N57" s="70">
        <v>1436.0912243489008</v>
      </c>
      <c r="O57" s="71" t="s">
        <v>739</v>
      </c>
      <c r="P57" s="70" t="s">
        <v>739</v>
      </c>
      <c r="Q57" s="71">
        <v>1</v>
      </c>
      <c r="R57" s="70">
        <v>1858.1219443070065</v>
      </c>
      <c r="S57" s="74" t="s">
        <v>739</v>
      </c>
      <c r="T57" s="72" t="s">
        <v>739</v>
      </c>
      <c r="U57" s="71" t="s">
        <v>739</v>
      </c>
      <c r="V57" s="72" t="s">
        <v>739</v>
      </c>
      <c r="W57" s="71" t="s">
        <v>739</v>
      </c>
      <c r="X57" s="73" t="s">
        <v>739</v>
      </c>
      <c r="Y57" s="74" t="s">
        <v>739</v>
      </c>
      <c r="Z57" s="70" t="s">
        <v>739</v>
      </c>
      <c r="AA57" s="71">
        <v>1</v>
      </c>
      <c r="AB57" s="72">
        <v>1433.8201116693763</v>
      </c>
      <c r="AC57" s="71" t="s">
        <v>739</v>
      </c>
      <c r="AD57" s="132" t="s">
        <v>739</v>
      </c>
      <c r="AE57" s="97">
        <v>7</v>
      </c>
      <c r="AF57" s="73">
        <v>3315.8061182400002</v>
      </c>
      <c r="AG57" s="73">
        <v>4400486.43</v>
      </c>
      <c r="AH57" s="70">
        <f>IF(AG57="","",AG57/AF57)</f>
        <v>1327.1241662150433</v>
      </c>
      <c r="AI57" s="101">
        <f>IF(OR(E57="",AH57=""),"N/A",(AH57-E57)/E57*100)</f>
        <v>-0.30495175528744772</v>
      </c>
    </row>
    <row r="58" spans="2:35" x14ac:dyDescent="0.25">
      <c r="B58" s="808"/>
      <c r="C58" s="136" t="s">
        <v>614</v>
      </c>
      <c r="D58" s="137">
        <v>1097.0037027693174</v>
      </c>
      <c r="E58" s="446">
        <v>815.53880750281303</v>
      </c>
      <c r="F58" s="447">
        <f t="shared" si="5"/>
        <v>-25.657606674978751</v>
      </c>
      <c r="G58" s="85" t="s">
        <v>739</v>
      </c>
      <c r="H58" s="86" t="s">
        <v>739</v>
      </c>
      <c r="I58" s="87">
        <v>1</v>
      </c>
      <c r="J58" s="86">
        <v>1227.3275212511021</v>
      </c>
      <c r="K58" s="87">
        <v>2</v>
      </c>
      <c r="L58" s="86">
        <v>622.30814264570779</v>
      </c>
      <c r="M58" s="87" t="s">
        <v>739</v>
      </c>
      <c r="N58" s="86" t="s">
        <v>739</v>
      </c>
      <c r="O58" s="87">
        <v>1</v>
      </c>
      <c r="P58" s="86">
        <v>989.48338446736295</v>
      </c>
      <c r="Q58" s="87">
        <v>5</v>
      </c>
      <c r="R58" s="86">
        <v>1467.3727335601102</v>
      </c>
      <c r="S58" s="448" t="s">
        <v>739</v>
      </c>
      <c r="T58" s="88" t="s">
        <v>739</v>
      </c>
      <c r="U58" s="87">
        <v>1</v>
      </c>
      <c r="V58" s="88">
        <v>5053.4007224713505</v>
      </c>
      <c r="W58" s="87" t="s">
        <v>739</v>
      </c>
      <c r="X58" s="88" t="s">
        <v>739</v>
      </c>
      <c r="Y58" s="87" t="s">
        <v>739</v>
      </c>
      <c r="Z58" s="88" t="s">
        <v>739</v>
      </c>
      <c r="AA58" s="87">
        <v>1</v>
      </c>
      <c r="AB58" s="88">
        <v>1509.7820195361953</v>
      </c>
      <c r="AC58" s="87">
        <v>1</v>
      </c>
      <c r="AD58" s="138">
        <v>1349.0285478943922</v>
      </c>
      <c r="AE58" s="85">
        <v>12</v>
      </c>
      <c r="AF58" s="103">
        <v>9356.9078687040001</v>
      </c>
      <c r="AG58" s="103">
        <v>18744938.379999999</v>
      </c>
      <c r="AH58" s="103">
        <f>IF(AG58="","",AG58/AF58)</f>
        <v>2003.3261674720657</v>
      </c>
      <c r="AI58" s="107">
        <f>IF(OR(E58="",AH58=""),"N/A",(AH58-E58)/E58*100)</f>
        <v>145.644492823863</v>
      </c>
    </row>
    <row r="59" spans="2:35" ht="14.45" customHeight="1" x14ac:dyDescent="0.25">
      <c r="B59" s="806" t="s">
        <v>615</v>
      </c>
      <c r="C59" s="139" t="s">
        <v>616</v>
      </c>
      <c r="D59" s="129"/>
      <c r="E59" s="438"/>
      <c r="F59" s="449"/>
      <c r="G59" s="51"/>
      <c r="H59" s="52"/>
      <c r="I59" s="53"/>
      <c r="J59" s="52"/>
      <c r="K59" s="53"/>
      <c r="L59" s="52"/>
      <c r="M59" s="53"/>
      <c r="N59" s="52"/>
      <c r="O59" s="53"/>
      <c r="P59" s="52"/>
      <c r="Q59" s="53"/>
      <c r="R59" s="52"/>
      <c r="S59" s="54"/>
      <c r="T59" s="56"/>
      <c r="U59" s="53"/>
      <c r="V59" s="56"/>
      <c r="W59" s="53"/>
      <c r="X59" s="56"/>
      <c r="Y59" s="53"/>
      <c r="Z59" s="56"/>
      <c r="AA59" s="53"/>
      <c r="AB59" s="56"/>
      <c r="AC59" s="53"/>
      <c r="AD59" s="130"/>
      <c r="AE59" s="51"/>
      <c r="AF59" s="55"/>
      <c r="AG59" s="55"/>
      <c r="AH59" s="55"/>
      <c r="AI59" s="57"/>
    </row>
    <row r="60" spans="2:35" x14ac:dyDescent="0.25">
      <c r="B60" s="807"/>
      <c r="C60" s="69" t="s">
        <v>617</v>
      </c>
      <c r="D60" s="133">
        <v>1099.7934911822906</v>
      </c>
      <c r="E60" s="442">
        <v>638.40423436632761</v>
      </c>
      <c r="F60" s="443">
        <f t="shared" si="5"/>
        <v>-41.952353829623441</v>
      </c>
      <c r="G60" s="97" t="s">
        <v>739</v>
      </c>
      <c r="H60" s="70" t="s">
        <v>739</v>
      </c>
      <c r="I60" s="71" t="s">
        <v>739</v>
      </c>
      <c r="J60" s="62" t="s">
        <v>739</v>
      </c>
      <c r="K60" s="71">
        <v>2</v>
      </c>
      <c r="L60" s="70">
        <v>781.80991890254484</v>
      </c>
      <c r="M60" s="71" t="s">
        <v>739</v>
      </c>
      <c r="N60" s="70" t="s">
        <v>739</v>
      </c>
      <c r="O60" s="71">
        <v>1</v>
      </c>
      <c r="P60" s="70">
        <v>989.48338446736295</v>
      </c>
      <c r="Q60" s="71">
        <v>5</v>
      </c>
      <c r="R60" s="70">
        <v>1559.1592493733174</v>
      </c>
      <c r="S60" s="74" t="s">
        <v>739</v>
      </c>
      <c r="T60" s="72" t="s">
        <v>739</v>
      </c>
      <c r="U60" s="71">
        <v>2</v>
      </c>
      <c r="V60" s="72">
        <v>3964.2538163565396</v>
      </c>
      <c r="W60" s="71" t="s">
        <v>739</v>
      </c>
      <c r="X60" s="72" t="s">
        <v>739</v>
      </c>
      <c r="Y60" s="71" t="s">
        <v>739</v>
      </c>
      <c r="Z60" s="72" t="s">
        <v>739</v>
      </c>
      <c r="AA60" s="71" t="s">
        <v>739</v>
      </c>
      <c r="AB60" s="72" t="s">
        <v>739</v>
      </c>
      <c r="AC60" s="71">
        <v>1</v>
      </c>
      <c r="AD60" s="132">
        <v>1349.0285478943922</v>
      </c>
      <c r="AE60" s="97">
        <v>11</v>
      </c>
      <c r="AF60" s="73">
        <v>9541.1105581440006</v>
      </c>
      <c r="AG60" s="70">
        <v>19451793.309999999</v>
      </c>
      <c r="AH60" s="73">
        <f>IF(AG60="","",AG60/AF60)</f>
        <v>2038.7347145240385</v>
      </c>
      <c r="AI60" s="101">
        <f>IF(OR(E60="",AH60=""),"N/A",(AH60-E60)/E60*100)</f>
        <v>219.34855766545192</v>
      </c>
    </row>
    <row r="61" spans="2:35" x14ac:dyDescent="0.25">
      <c r="B61" s="808"/>
      <c r="C61" s="83" t="s">
        <v>618</v>
      </c>
      <c r="D61" s="137">
        <v>1160.1417582141191</v>
      </c>
      <c r="E61" s="446">
        <v>972.52826891583038</v>
      </c>
      <c r="F61" s="447">
        <f t="shared" si="5"/>
        <v>-16.171600407444544</v>
      </c>
      <c r="G61" s="85">
        <v>2</v>
      </c>
      <c r="H61" s="86">
        <v>1152.1097417969283</v>
      </c>
      <c r="I61" s="87">
        <v>3</v>
      </c>
      <c r="J61" s="86">
        <v>1057.2690088432066</v>
      </c>
      <c r="K61" s="87">
        <v>1</v>
      </c>
      <c r="L61" s="86">
        <v>576.89878303198259</v>
      </c>
      <c r="M61" s="87">
        <v>2</v>
      </c>
      <c r="N61" s="86">
        <v>1436.0912243489008</v>
      </c>
      <c r="O61" s="87" t="s">
        <v>739</v>
      </c>
      <c r="P61" s="86" t="s">
        <v>739</v>
      </c>
      <c r="Q61" s="87">
        <v>1</v>
      </c>
      <c r="R61" s="140">
        <v>1156.5888921127892</v>
      </c>
      <c r="S61" s="448">
        <v>1</v>
      </c>
      <c r="T61" s="88">
        <v>781.27745308520059</v>
      </c>
      <c r="U61" s="87" t="s">
        <v>739</v>
      </c>
      <c r="V61" s="88" t="s">
        <v>739</v>
      </c>
      <c r="W61" s="87">
        <v>1</v>
      </c>
      <c r="X61" s="88">
        <v>1500.0909789493292</v>
      </c>
      <c r="Y61" s="87">
        <v>1</v>
      </c>
      <c r="Z61" s="88">
        <v>1917.3115374095767</v>
      </c>
      <c r="AA61" s="87">
        <v>3</v>
      </c>
      <c r="AB61" s="88">
        <v>1027.3227691067393</v>
      </c>
      <c r="AC61" s="87" t="s">
        <v>739</v>
      </c>
      <c r="AD61" s="138" t="s">
        <v>739</v>
      </c>
      <c r="AE61" s="85">
        <v>15</v>
      </c>
      <c r="AF61" s="103">
        <v>6445.6241062400004</v>
      </c>
      <c r="AG61" s="86">
        <v>7050418.8899999997</v>
      </c>
      <c r="AH61" s="103">
        <f>IF(AG61="","",AG61/AF61)</f>
        <v>1093.8302907199472</v>
      </c>
      <c r="AI61" s="107">
        <f>IF(OR(E61="",AH61=""),"N/A",(AH61-E61)/E61*100)</f>
        <v>12.472853045119578</v>
      </c>
    </row>
    <row r="62" spans="2:35" ht="14.45" customHeight="1" x14ac:dyDescent="0.25">
      <c r="B62" s="806" t="s">
        <v>619</v>
      </c>
      <c r="C62" s="141" t="s">
        <v>619</v>
      </c>
      <c r="D62" s="129"/>
      <c r="E62" s="438"/>
      <c r="F62" s="449"/>
      <c r="G62" s="51"/>
      <c r="H62" s="52"/>
      <c r="I62" s="53"/>
      <c r="J62" s="52"/>
      <c r="K62" s="53"/>
      <c r="L62" s="52"/>
      <c r="M62" s="53"/>
      <c r="N62" s="52"/>
      <c r="O62" s="53"/>
      <c r="P62" s="52"/>
      <c r="Q62" s="53"/>
      <c r="R62" s="52"/>
      <c r="S62" s="54"/>
      <c r="T62" s="56"/>
      <c r="U62" s="53"/>
      <c r="V62" s="56"/>
      <c r="W62" s="53"/>
      <c r="X62" s="56"/>
      <c r="Y62" s="53"/>
      <c r="Z62" s="56"/>
      <c r="AA62" s="53"/>
      <c r="AB62" s="56"/>
      <c r="AC62" s="53"/>
      <c r="AD62" s="130"/>
      <c r="AE62" s="51"/>
      <c r="AF62" s="55"/>
      <c r="AG62" s="52"/>
      <c r="AH62" s="55"/>
      <c r="AI62" s="57"/>
    </row>
    <row r="63" spans="2:35" x14ac:dyDescent="0.25">
      <c r="B63" s="807"/>
      <c r="C63" s="102" t="s">
        <v>620</v>
      </c>
      <c r="D63" s="135">
        <v>920.67778385949669</v>
      </c>
      <c r="E63" s="444">
        <v>671.32456066745419</v>
      </c>
      <c r="F63" s="445">
        <f t="shared" si="5"/>
        <v>-27.083658100964442</v>
      </c>
      <c r="G63" s="67">
        <v>1</v>
      </c>
      <c r="H63" s="62">
        <v>900.83277090091997</v>
      </c>
      <c r="I63" s="63">
        <v>2</v>
      </c>
      <c r="J63" s="62">
        <v>1293.5015790880016</v>
      </c>
      <c r="K63" s="63">
        <v>1</v>
      </c>
      <c r="L63" s="62">
        <v>892.47952969066421</v>
      </c>
      <c r="M63" s="63" t="s">
        <v>739</v>
      </c>
      <c r="N63" s="62" t="s">
        <v>739</v>
      </c>
      <c r="O63" s="63" t="s">
        <v>739</v>
      </c>
      <c r="P63" s="62" t="s">
        <v>739</v>
      </c>
      <c r="Q63" s="63">
        <v>1</v>
      </c>
      <c r="R63" s="62">
        <v>1156.5888921127892</v>
      </c>
      <c r="S63" s="64">
        <v>1</v>
      </c>
      <c r="T63" s="65">
        <v>781.27745308520059</v>
      </c>
      <c r="U63" s="63" t="s">
        <v>739</v>
      </c>
      <c r="V63" s="65" t="s">
        <v>739</v>
      </c>
      <c r="W63" s="63" t="s">
        <v>739</v>
      </c>
      <c r="X63" s="65" t="s">
        <v>739</v>
      </c>
      <c r="Y63" s="63">
        <v>1</v>
      </c>
      <c r="Z63" s="65">
        <v>1917.3115374095767</v>
      </c>
      <c r="AA63" s="63" t="s">
        <v>739</v>
      </c>
      <c r="AB63" s="65" t="s">
        <v>739</v>
      </c>
      <c r="AC63" s="63" t="s">
        <v>739</v>
      </c>
      <c r="AD63" s="134" t="s">
        <v>739</v>
      </c>
      <c r="AE63" s="67">
        <v>7</v>
      </c>
      <c r="AF63" s="66">
        <v>2193.7792800000002</v>
      </c>
      <c r="AG63" s="62">
        <v>2535963.0499999998</v>
      </c>
      <c r="AH63" s="66">
        <f t="shared" ref="AH63:AH74" si="6">IF(AG63="","",AG63/AF63)</f>
        <v>1155.9791238433065</v>
      </c>
      <c r="AI63" s="68">
        <f t="shared" ref="AI63:AI74" si="7">IF(OR(E63="",AH63=""),"N/A",(AH63-E63)/E63*100)</f>
        <v>72.193778028021498</v>
      </c>
    </row>
    <row r="64" spans="2:35" x14ac:dyDescent="0.25">
      <c r="B64" s="807"/>
      <c r="C64" s="142" t="s">
        <v>621</v>
      </c>
      <c r="D64" s="133">
        <v>984.66281796591704</v>
      </c>
      <c r="E64" s="442">
        <v>861.22745599894768</v>
      </c>
      <c r="F64" s="443">
        <f t="shared" si="5"/>
        <v>-12.5358000439133</v>
      </c>
      <c r="G64" s="97">
        <v>1</v>
      </c>
      <c r="H64" s="70">
        <v>1302.9877948909736</v>
      </c>
      <c r="I64" s="71" t="s">
        <v>739</v>
      </c>
      <c r="J64" s="62" t="s">
        <v>739</v>
      </c>
      <c r="K64" s="71" t="s">
        <v>739</v>
      </c>
      <c r="L64" s="70" t="s">
        <v>739</v>
      </c>
      <c r="M64" s="71" t="s">
        <v>739</v>
      </c>
      <c r="N64" s="70" t="s">
        <v>739</v>
      </c>
      <c r="O64" s="71" t="s">
        <v>739</v>
      </c>
      <c r="P64" s="70" t="s">
        <v>739</v>
      </c>
      <c r="Q64" s="71">
        <v>3</v>
      </c>
      <c r="R64" s="70">
        <v>1370.4446711805715</v>
      </c>
      <c r="S64" s="74" t="s">
        <v>739</v>
      </c>
      <c r="T64" s="72" t="s">
        <v>739</v>
      </c>
      <c r="U64" s="71" t="s">
        <v>739</v>
      </c>
      <c r="V64" s="72" t="s">
        <v>739</v>
      </c>
      <c r="W64" s="71" t="s">
        <v>739</v>
      </c>
      <c r="X64" s="72" t="s">
        <v>739</v>
      </c>
      <c r="Y64" s="71" t="s">
        <v>739</v>
      </c>
      <c r="Z64" s="72" t="s">
        <v>739</v>
      </c>
      <c r="AA64" s="71">
        <v>1</v>
      </c>
      <c r="AB64" s="72">
        <v>632.02024507264719</v>
      </c>
      <c r="AC64" s="71">
        <v>1</v>
      </c>
      <c r="AD64" s="132">
        <v>1349.0285478943922</v>
      </c>
      <c r="AE64" s="97">
        <v>6</v>
      </c>
      <c r="AF64" s="73">
        <v>4845.5303265600005</v>
      </c>
      <c r="AG64" s="70">
        <v>5876873.8099999996</v>
      </c>
      <c r="AH64" s="73">
        <f t="shared" si="6"/>
        <v>1212.8442944184776</v>
      </c>
      <c r="AI64" s="101">
        <f t="shared" si="7"/>
        <v>40.827406972492007</v>
      </c>
    </row>
    <row r="65" spans="2:35" x14ac:dyDescent="0.25">
      <c r="B65" s="807"/>
      <c r="C65" s="75" t="s">
        <v>622</v>
      </c>
      <c r="D65" s="135">
        <v>1445.9893336537039</v>
      </c>
      <c r="E65" s="444">
        <v>886.60884522779691</v>
      </c>
      <c r="F65" s="445">
        <f t="shared" si="5"/>
        <v>-38.684966438339686</v>
      </c>
      <c r="G65" s="67" t="s">
        <v>739</v>
      </c>
      <c r="H65" s="62" t="s">
        <v>739</v>
      </c>
      <c r="I65" s="63" t="s">
        <v>739</v>
      </c>
      <c r="J65" s="62" t="s">
        <v>739</v>
      </c>
      <c r="K65" s="63" t="s">
        <v>739</v>
      </c>
      <c r="L65" s="62" t="s">
        <v>739</v>
      </c>
      <c r="M65" s="63">
        <v>1</v>
      </c>
      <c r="N65" s="62">
        <v>1604.745881445923</v>
      </c>
      <c r="O65" s="63">
        <v>1</v>
      </c>
      <c r="P65" s="62">
        <v>989.48338446736295</v>
      </c>
      <c r="Q65" s="63" t="s">
        <v>739</v>
      </c>
      <c r="R65" s="62" t="s">
        <v>739</v>
      </c>
      <c r="S65" s="64" t="s">
        <v>739</v>
      </c>
      <c r="T65" s="65" t="s">
        <v>739</v>
      </c>
      <c r="U65" s="63">
        <v>1</v>
      </c>
      <c r="V65" s="65">
        <v>765.1842441165694</v>
      </c>
      <c r="W65" s="63" t="s">
        <v>739</v>
      </c>
      <c r="X65" s="65" t="s">
        <v>739</v>
      </c>
      <c r="Y65" s="63" t="s">
        <v>739</v>
      </c>
      <c r="Z65" s="65" t="s">
        <v>739</v>
      </c>
      <c r="AA65" s="63">
        <v>2</v>
      </c>
      <c r="AB65" s="65">
        <v>1475.2812731089739</v>
      </c>
      <c r="AC65" s="63" t="s">
        <v>739</v>
      </c>
      <c r="AD65" s="134" t="s">
        <v>739</v>
      </c>
      <c r="AE65" s="67">
        <v>5</v>
      </c>
      <c r="AF65" s="66">
        <v>2111.0012615999999</v>
      </c>
      <c r="AG65" s="62">
        <v>2569519.4</v>
      </c>
      <c r="AH65" s="66">
        <f t="shared" si="6"/>
        <v>1217.2041043937952</v>
      </c>
      <c r="AI65" s="68">
        <f t="shared" si="7"/>
        <v>37.287611210449661</v>
      </c>
    </row>
    <row r="66" spans="2:35" x14ac:dyDescent="0.25">
      <c r="B66" s="807"/>
      <c r="C66" s="75" t="s">
        <v>623</v>
      </c>
      <c r="D66" s="135" t="s">
        <v>739</v>
      </c>
      <c r="E66" s="444">
        <v>299.6946742244391</v>
      </c>
      <c r="F66" s="445" t="str">
        <f t="shared" si="5"/>
        <v>N/A</v>
      </c>
      <c r="G66" s="67" t="s">
        <v>739</v>
      </c>
      <c r="H66" s="62" t="s">
        <v>739</v>
      </c>
      <c r="I66" s="63" t="s">
        <v>739</v>
      </c>
      <c r="J66" s="62" t="s">
        <v>739</v>
      </c>
      <c r="K66" s="63" t="s">
        <v>739</v>
      </c>
      <c r="L66" s="62" t="s">
        <v>739</v>
      </c>
      <c r="M66" s="63" t="s">
        <v>739</v>
      </c>
      <c r="N66" s="62" t="s">
        <v>739</v>
      </c>
      <c r="O66" s="63" t="s">
        <v>739</v>
      </c>
      <c r="P66" s="62" t="s">
        <v>739</v>
      </c>
      <c r="Q66" s="63" t="s">
        <v>739</v>
      </c>
      <c r="R66" s="62" t="s">
        <v>739</v>
      </c>
      <c r="S66" s="64" t="s">
        <v>739</v>
      </c>
      <c r="T66" s="65" t="s">
        <v>739</v>
      </c>
      <c r="U66" s="63" t="s">
        <v>739</v>
      </c>
      <c r="V66" s="65" t="s">
        <v>739</v>
      </c>
      <c r="W66" s="63" t="s">
        <v>739</v>
      </c>
      <c r="X66" s="65" t="s">
        <v>739</v>
      </c>
      <c r="Y66" s="63" t="s">
        <v>739</v>
      </c>
      <c r="Z66" s="65" t="s">
        <v>739</v>
      </c>
      <c r="AA66" s="63" t="s">
        <v>739</v>
      </c>
      <c r="AB66" s="65" t="s">
        <v>739</v>
      </c>
      <c r="AC66" s="63" t="s">
        <v>739</v>
      </c>
      <c r="AD66" s="134" t="s">
        <v>739</v>
      </c>
      <c r="AE66" s="67" t="s">
        <v>739</v>
      </c>
      <c r="AF66" s="66" t="s">
        <v>739</v>
      </c>
      <c r="AG66" s="62" t="s">
        <v>739</v>
      </c>
      <c r="AH66" s="66" t="str">
        <f t="shared" si="6"/>
        <v/>
      </c>
      <c r="AI66" s="68" t="str">
        <f t="shared" si="7"/>
        <v>N/A</v>
      </c>
    </row>
    <row r="67" spans="2:35" x14ac:dyDescent="0.25">
      <c r="B67" s="807"/>
      <c r="C67" s="142" t="s">
        <v>624</v>
      </c>
      <c r="D67" s="135" t="s">
        <v>739</v>
      </c>
      <c r="E67" s="444" t="s">
        <v>739</v>
      </c>
      <c r="F67" s="450" t="str">
        <f t="shared" si="5"/>
        <v>N/A</v>
      </c>
      <c r="G67" s="97" t="s">
        <v>739</v>
      </c>
      <c r="H67" s="70" t="s">
        <v>739</v>
      </c>
      <c r="I67" s="71" t="s">
        <v>739</v>
      </c>
      <c r="J67" s="70" t="s">
        <v>739</v>
      </c>
      <c r="K67" s="71" t="s">
        <v>739</v>
      </c>
      <c r="L67" s="70" t="s">
        <v>739</v>
      </c>
      <c r="M67" s="71" t="s">
        <v>739</v>
      </c>
      <c r="N67" s="70" t="s">
        <v>739</v>
      </c>
      <c r="O67" s="71" t="s">
        <v>739</v>
      </c>
      <c r="P67" s="70" t="s">
        <v>739</v>
      </c>
      <c r="Q67" s="71" t="s">
        <v>739</v>
      </c>
      <c r="R67" s="70" t="s">
        <v>739</v>
      </c>
      <c r="S67" s="74" t="s">
        <v>739</v>
      </c>
      <c r="T67" s="72" t="s">
        <v>739</v>
      </c>
      <c r="U67" s="71" t="s">
        <v>739</v>
      </c>
      <c r="V67" s="72" t="s">
        <v>739</v>
      </c>
      <c r="W67" s="71" t="s">
        <v>739</v>
      </c>
      <c r="X67" s="72" t="s">
        <v>739</v>
      </c>
      <c r="Y67" s="71" t="s">
        <v>739</v>
      </c>
      <c r="Z67" s="72" t="s">
        <v>739</v>
      </c>
      <c r="AA67" s="71" t="s">
        <v>739</v>
      </c>
      <c r="AB67" s="72" t="s">
        <v>739</v>
      </c>
      <c r="AC67" s="71" t="s">
        <v>739</v>
      </c>
      <c r="AD67" s="132" t="s">
        <v>739</v>
      </c>
      <c r="AE67" s="97" t="s">
        <v>739</v>
      </c>
      <c r="AF67" s="73" t="s">
        <v>739</v>
      </c>
      <c r="AG67" s="70" t="s">
        <v>739</v>
      </c>
      <c r="AH67" s="73" t="str">
        <f t="shared" si="6"/>
        <v/>
      </c>
      <c r="AI67" s="101" t="str">
        <f t="shared" si="7"/>
        <v>N/A</v>
      </c>
    </row>
    <row r="68" spans="2:35" x14ac:dyDescent="0.25">
      <c r="B68" s="807"/>
      <c r="C68" s="75" t="s">
        <v>625</v>
      </c>
      <c r="D68" s="131" t="s">
        <v>739</v>
      </c>
      <c r="E68" s="440" t="s">
        <v>739</v>
      </c>
      <c r="F68" s="441" t="str">
        <f t="shared" si="5"/>
        <v>N/A</v>
      </c>
      <c r="G68" s="97" t="s">
        <v>739</v>
      </c>
      <c r="H68" s="70" t="s">
        <v>739</v>
      </c>
      <c r="I68" s="71" t="s">
        <v>739</v>
      </c>
      <c r="J68" s="70" t="s">
        <v>739</v>
      </c>
      <c r="K68" s="71" t="s">
        <v>739</v>
      </c>
      <c r="L68" s="70" t="s">
        <v>739</v>
      </c>
      <c r="M68" s="71" t="s">
        <v>739</v>
      </c>
      <c r="N68" s="70" t="s">
        <v>739</v>
      </c>
      <c r="O68" s="71" t="s">
        <v>739</v>
      </c>
      <c r="P68" s="70" t="s">
        <v>739</v>
      </c>
      <c r="Q68" s="71" t="s">
        <v>739</v>
      </c>
      <c r="R68" s="70" t="s">
        <v>739</v>
      </c>
      <c r="S68" s="74" t="s">
        <v>739</v>
      </c>
      <c r="T68" s="72" t="s">
        <v>739</v>
      </c>
      <c r="U68" s="71">
        <v>1</v>
      </c>
      <c r="V68" s="72">
        <v>5053.4007224713505</v>
      </c>
      <c r="W68" s="71" t="s">
        <v>739</v>
      </c>
      <c r="X68" s="72" t="s">
        <v>739</v>
      </c>
      <c r="Y68" s="71" t="s">
        <v>739</v>
      </c>
      <c r="Z68" s="72" t="s">
        <v>739</v>
      </c>
      <c r="AA68" s="71" t="s">
        <v>739</v>
      </c>
      <c r="AB68" s="72" t="s">
        <v>739</v>
      </c>
      <c r="AC68" s="71" t="s">
        <v>739</v>
      </c>
      <c r="AD68" s="132" t="s">
        <v>739</v>
      </c>
      <c r="AE68" s="97">
        <v>1</v>
      </c>
      <c r="AF68" s="73">
        <v>1766.16</v>
      </c>
      <c r="AG68" s="70">
        <v>8925114.2200000007</v>
      </c>
      <c r="AH68" s="73">
        <f t="shared" si="6"/>
        <v>5053.4007224713505</v>
      </c>
      <c r="AI68" s="101" t="str">
        <f t="shared" si="7"/>
        <v>N/A</v>
      </c>
    </row>
    <row r="69" spans="2:35" x14ac:dyDescent="0.25">
      <c r="B69" s="807"/>
      <c r="C69" s="75" t="s">
        <v>626</v>
      </c>
      <c r="D69" s="135">
        <v>1295.1448148736592</v>
      </c>
      <c r="E69" s="444">
        <v>1476.3727231663247</v>
      </c>
      <c r="F69" s="445">
        <f t="shared" si="5"/>
        <v>13.992868304101124</v>
      </c>
      <c r="G69" s="67" t="s">
        <v>739</v>
      </c>
      <c r="H69" s="62" t="s">
        <v>739</v>
      </c>
      <c r="I69" s="63" t="s">
        <v>739</v>
      </c>
      <c r="J69" s="62" t="s">
        <v>739</v>
      </c>
      <c r="K69" s="63" t="s">
        <v>739</v>
      </c>
      <c r="L69" s="62" t="s">
        <v>739</v>
      </c>
      <c r="M69" s="63" t="s">
        <v>739</v>
      </c>
      <c r="N69" s="62" t="s">
        <v>739</v>
      </c>
      <c r="O69" s="63" t="s">
        <v>739</v>
      </c>
      <c r="P69" s="62" t="s">
        <v>739</v>
      </c>
      <c r="Q69" s="63" t="s">
        <v>739</v>
      </c>
      <c r="R69" s="62" t="s">
        <v>739</v>
      </c>
      <c r="S69" s="64" t="s">
        <v>739</v>
      </c>
      <c r="T69" s="65" t="s">
        <v>739</v>
      </c>
      <c r="U69" s="63" t="s">
        <v>739</v>
      </c>
      <c r="V69" s="65" t="s">
        <v>739</v>
      </c>
      <c r="W69" s="63">
        <v>1</v>
      </c>
      <c r="X69" s="65">
        <v>1500.0909789493292</v>
      </c>
      <c r="Y69" s="63" t="s">
        <v>739</v>
      </c>
      <c r="Z69" s="65" t="s">
        <v>739</v>
      </c>
      <c r="AA69" s="63" t="s">
        <v>739</v>
      </c>
      <c r="AB69" s="65" t="s">
        <v>739</v>
      </c>
      <c r="AC69" s="63" t="s">
        <v>739</v>
      </c>
      <c r="AD69" s="134" t="s">
        <v>739</v>
      </c>
      <c r="AE69" s="67">
        <v>1</v>
      </c>
      <c r="AF69" s="66">
        <v>429.44</v>
      </c>
      <c r="AG69" s="62">
        <v>644199.06999999995</v>
      </c>
      <c r="AH69" s="66">
        <f t="shared" si="6"/>
        <v>1500.0909789493292</v>
      </c>
      <c r="AI69" s="68">
        <f t="shared" si="7"/>
        <v>1.6065222156188812</v>
      </c>
    </row>
    <row r="70" spans="2:35" x14ac:dyDescent="0.25">
      <c r="B70" s="807"/>
      <c r="C70" s="69" t="s">
        <v>627</v>
      </c>
      <c r="D70" s="133" t="s">
        <v>739</v>
      </c>
      <c r="E70" s="442">
        <v>1391.7576660250102</v>
      </c>
      <c r="F70" s="443" t="str">
        <f t="shared" si="5"/>
        <v>N/A</v>
      </c>
      <c r="G70" s="97" t="s">
        <v>739</v>
      </c>
      <c r="H70" s="70" t="s">
        <v>739</v>
      </c>
      <c r="I70" s="71" t="s">
        <v>739</v>
      </c>
      <c r="J70" s="70" t="s">
        <v>739</v>
      </c>
      <c r="K70" s="71" t="s">
        <v>739</v>
      </c>
      <c r="L70" s="70" t="s">
        <v>739</v>
      </c>
      <c r="M70" s="71" t="s">
        <v>739</v>
      </c>
      <c r="N70" s="70" t="s">
        <v>739</v>
      </c>
      <c r="O70" s="71" t="s">
        <v>739</v>
      </c>
      <c r="P70" s="70" t="s">
        <v>739</v>
      </c>
      <c r="Q70" s="71" t="s">
        <v>739</v>
      </c>
      <c r="R70" s="70" t="s">
        <v>739</v>
      </c>
      <c r="S70" s="74" t="s">
        <v>739</v>
      </c>
      <c r="T70" s="72" t="s">
        <v>739</v>
      </c>
      <c r="U70" s="71" t="s">
        <v>739</v>
      </c>
      <c r="V70" s="72" t="s">
        <v>739</v>
      </c>
      <c r="W70" s="71" t="s">
        <v>739</v>
      </c>
      <c r="X70" s="72" t="s">
        <v>739</v>
      </c>
      <c r="Y70" s="71" t="s">
        <v>739</v>
      </c>
      <c r="Z70" s="72" t="s">
        <v>739</v>
      </c>
      <c r="AA70" s="71" t="s">
        <v>739</v>
      </c>
      <c r="AB70" s="72" t="s">
        <v>739</v>
      </c>
      <c r="AC70" s="71" t="s">
        <v>739</v>
      </c>
      <c r="AD70" s="132" t="s">
        <v>739</v>
      </c>
      <c r="AE70" s="97" t="s">
        <v>739</v>
      </c>
      <c r="AF70" s="73" t="s">
        <v>739</v>
      </c>
      <c r="AG70" s="70" t="s">
        <v>739</v>
      </c>
      <c r="AH70" s="73" t="str">
        <f t="shared" si="6"/>
        <v/>
      </c>
      <c r="AI70" s="101" t="str">
        <f t="shared" si="7"/>
        <v>N/A</v>
      </c>
    </row>
    <row r="71" spans="2:35" x14ac:dyDescent="0.25">
      <c r="B71" s="807"/>
      <c r="C71" s="75" t="s">
        <v>628</v>
      </c>
      <c r="D71" s="135" t="s">
        <v>739</v>
      </c>
      <c r="E71" s="444" t="s">
        <v>739</v>
      </c>
      <c r="F71" s="445" t="str">
        <f t="shared" si="5"/>
        <v>N/A</v>
      </c>
      <c r="G71" s="67" t="s">
        <v>739</v>
      </c>
      <c r="H71" s="62" t="s">
        <v>739</v>
      </c>
      <c r="I71" s="63" t="s">
        <v>739</v>
      </c>
      <c r="J71" s="62" t="s">
        <v>739</v>
      </c>
      <c r="K71" s="63" t="s">
        <v>739</v>
      </c>
      <c r="L71" s="62" t="s">
        <v>739</v>
      </c>
      <c r="M71" s="63" t="s">
        <v>739</v>
      </c>
      <c r="N71" s="62" t="s">
        <v>739</v>
      </c>
      <c r="O71" s="63" t="s">
        <v>739</v>
      </c>
      <c r="P71" s="62" t="s">
        <v>739</v>
      </c>
      <c r="Q71" s="63" t="s">
        <v>739</v>
      </c>
      <c r="R71" s="62" t="s">
        <v>739</v>
      </c>
      <c r="S71" s="64" t="s">
        <v>739</v>
      </c>
      <c r="T71" s="65" t="s">
        <v>739</v>
      </c>
      <c r="U71" s="63" t="s">
        <v>739</v>
      </c>
      <c r="V71" s="65" t="s">
        <v>739</v>
      </c>
      <c r="W71" s="63" t="s">
        <v>739</v>
      </c>
      <c r="X71" s="65" t="s">
        <v>739</v>
      </c>
      <c r="Y71" s="63" t="s">
        <v>739</v>
      </c>
      <c r="Z71" s="65" t="s">
        <v>739</v>
      </c>
      <c r="AA71" s="63" t="s">
        <v>739</v>
      </c>
      <c r="AB71" s="65" t="s">
        <v>739</v>
      </c>
      <c r="AC71" s="63" t="s">
        <v>739</v>
      </c>
      <c r="AD71" s="134" t="s">
        <v>739</v>
      </c>
      <c r="AE71" s="67" t="s">
        <v>739</v>
      </c>
      <c r="AF71" s="66" t="s">
        <v>739</v>
      </c>
      <c r="AG71" s="62" t="s">
        <v>739</v>
      </c>
      <c r="AH71" s="66" t="str">
        <f t="shared" si="6"/>
        <v/>
      </c>
      <c r="AI71" s="68" t="str">
        <f t="shared" si="7"/>
        <v>N/A</v>
      </c>
    </row>
    <row r="72" spans="2:35" x14ac:dyDescent="0.25">
      <c r="B72" s="807"/>
      <c r="C72" s="75" t="s">
        <v>629</v>
      </c>
      <c r="D72" s="135">
        <v>2523.5421439204688</v>
      </c>
      <c r="E72" s="444" t="s">
        <v>739</v>
      </c>
      <c r="F72" s="445" t="str">
        <f t="shared" si="5"/>
        <v>N/A</v>
      </c>
      <c r="G72" s="67" t="s">
        <v>739</v>
      </c>
      <c r="H72" s="62" t="s">
        <v>739</v>
      </c>
      <c r="I72" s="63" t="s">
        <v>739</v>
      </c>
      <c r="J72" s="62" t="s">
        <v>739</v>
      </c>
      <c r="K72" s="63" t="s">
        <v>739</v>
      </c>
      <c r="L72" s="62" t="s">
        <v>739</v>
      </c>
      <c r="M72" s="63" t="s">
        <v>739</v>
      </c>
      <c r="N72" s="62" t="s">
        <v>739</v>
      </c>
      <c r="O72" s="63" t="s">
        <v>739</v>
      </c>
      <c r="P72" s="62" t="s">
        <v>739</v>
      </c>
      <c r="Q72" s="63" t="s">
        <v>739</v>
      </c>
      <c r="R72" s="62" t="s">
        <v>739</v>
      </c>
      <c r="S72" s="64" t="s">
        <v>739</v>
      </c>
      <c r="T72" s="65" t="s">
        <v>739</v>
      </c>
      <c r="U72" s="63" t="s">
        <v>739</v>
      </c>
      <c r="V72" s="65" t="s">
        <v>739</v>
      </c>
      <c r="W72" s="63" t="s">
        <v>739</v>
      </c>
      <c r="X72" s="65" t="s">
        <v>739</v>
      </c>
      <c r="Y72" s="63" t="s">
        <v>739</v>
      </c>
      <c r="Z72" s="62" t="s">
        <v>739</v>
      </c>
      <c r="AA72" s="63" t="s">
        <v>739</v>
      </c>
      <c r="AB72" s="65" t="s">
        <v>739</v>
      </c>
      <c r="AC72" s="63" t="s">
        <v>739</v>
      </c>
      <c r="AD72" s="134" t="s">
        <v>739</v>
      </c>
      <c r="AE72" s="67" t="s">
        <v>739</v>
      </c>
      <c r="AF72" s="66" t="s">
        <v>739</v>
      </c>
      <c r="AG72" s="62" t="s">
        <v>739</v>
      </c>
      <c r="AH72" s="66" t="str">
        <f t="shared" si="6"/>
        <v/>
      </c>
      <c r="AI72" s="68" t="str">
        <f t="shared" si="7"/>
        <v>N/A</v>
      </c>
    </row>
    <row r="73" spans="2:35" x14ac:dyDescent="0.25">
      <c r="B73" s="807"/>
      <c r="C73" s="58" t="s">
        <v>630</v>
      </c>
      <c r="D73" s="131" t="s">
        <v>739</v>
      </c>
      <c r="E73" s="440" t="s">
        <v>739</v>
      </c>
      <c r="F73" s="441" t="str">
        <f t="shared" si="5"/>
        <v>N/A</v>
      </c>
      <c r="G73" s="97" t="s">
        <v>739</v>
      </c>
      <c r="H73" s="70" t="s">
        <v>739</v>
      </c>
      <c r="I73" s="71" t="s">
        <v>739</v>
      </c>
      <c r="J73" s="70" t="s">
        <v>739</v>
      </c>
      <c r="K73" s="71" t="s">
        <v>739</v>
      </c>
      <c r="L73" s="70" t="s">
        <v>739</v>
      </c>
      <c r="M73" s="71" t="s">
        <v>739</v>
      </c>
      <c r="N73" s="70" t="s">
        <v>739</v>
      </c>
      <c r="O73" s="71" t="s">
        <v>739</v>
      </c>
      <c r="P73" s="70" t="s">
        <v>739</v>
      </c>
      <c r="Q73" s="71" t="s">
        <v>739</v>
      </c>
      <c r="R73" s="70" t="s">
        <v>739</v>
      </c>
      <c r="S73" s="74" t="s">
        <v>739</v>
      </c>
      <c r="T73" s="72" t="s">
        <v>739</v>
      </c>
      <c r="U73" s="71" t="s">
        <v>739</v>
      </c>
      <c r="V73" s="72" t="s">
        <v>739</v>
      </c>
      <c r="W73" s="71" t="s">
        <v>739</v>
      </c>
      <c r="X73" s="72" t="s">
        <v>739</v>
      </c>
      <c r="Y73" s="143" t="s">
        <v>739</v>
      </c>
      <c r="Z73" s="144" t="s">
        <v>739</v>
      </c>
      <c r="AA73" s="71" t="s">
        <v>739</v>
      </c>
      <c r="AB73" s="72" t="s">
        <v>739</v>
      </c>
      <c r="AC73" s="71" t="s">
        <v>739</v>
      </c>
      <c r="AD73" s="132" t="s">
        <v>739</v>
      </c>
      <c r="AE73" s="97" t="s">
        <v>739</v>
      </c>
      <c r="AF73" s="73" t="s">
        <v>739</v>
      </c>
      <c r="AG73" s="70" t="s">
        <v>739</v>
      </c>
      <c r="AH73" s="73" t="str">
        <f t="shared" si="6"/>
        <v/>
      </c>
      <c r="AI73" s="101" t="str">
        <f t="shared" si="7"/>
        <v>N/A</v>
      </c>
    </row>
    <row r="74" spans="2:35" x14ac:dyDescent="0.25">
      <c r="B74" s="808"/>
      <c r="C74" s="136" t="s">
        <v>631</v>
      </c>
      <c r="D74" s="137" t="s">
        <v>739</v>
      </c>
      <c r="E74" s="446" t="s">
        <v>739</v>
      </c>
      <c r="F74" s="447" t="str">
        <f t="shared" si="5"/>
        <v>N/A</v>
      </c>
      <c r="G74" s="85" t="s">
        <v>739</v>
      </c>
      <c r="H74" s="86" t="s">
        <v>739</v>
      </c>
      <c r="I74" s="87" t="s">
        <v>739</v>
      </c>
      <c r="J74" s="86" t="s">
        <v>739</v>
      </c>
      <c r="K74" s="87" t="s">
        <v>739</v>
      </c>
      <c r="L74" s="86" t="s">
        <v>739</v>
      </c>
      <c r="M74" s="87" t="s">
        <v>739</v>
      </c>
      <c r="N74" s="86" t="s">
        <v>739</v>
      </c>
      <c r="O74" s="87" t="s">
        <v>739</v>
      </c>
      <c r="P74" s="86" t="s">
        <v>739</v>
      </c>
      <c r="Q74" s="87" t="s">
        <v>739</v>
      </c>
      <c r="R74" s="86" t="s">
        <v>739</v>
      </c>
      <c r="S74" s="448" t="s">
        <v>739</v>
      </c>
      <c r="T74" s="88" t="s">
        <v>739</v>
      </c>
      <c r="U74" s="87" t="s">
        <v>739</v>
      </c>
      <c r="V74" s="88" t="s">
        <v>739</v>
      </c>
      <c r="W74" s="87" t="s">
        <v>739</v>
      </c>
      <c r="X74" s="88" t="s">
        <v>739</v>
      </c>
      <c r="Y74" s="87" t="s">
        <v>739</v>
      </c>
      <c r="Z74" s="86" t="s">
        <v>739</v>
      </c>
      <c r="AA74" s="87" t="s">
        <v>739</v>
      </c>
      <c r="AB74" s="88" t="s">
        <v>739</v>
      </c>
      <c r="AC74" s="87" t="s">
        <v>739</v>
      </c>
      <c r="AD74" s="138" t="s">
        <v>739</v>
      </c>
      <c r="AE74" s="85" t="s">
        <v>739</v>
      </c>
      <c r="AF74" s="103" t="s">
        <v>739</v>
      </c>
      <c r="AG74" s="86" t="s">
        <v>739</v>
      </c>
      <c r="AH74" s="103" t="str">
        <f t="shared" si="6"/>
        <v/>
      </c>
      <c r="AI74" s="107" t="str">
        <f t="shared" si="7"/>
        <v>N/A</v>
      </c>
    </row>
    <row r="75" spans="2:35" ht="14.45" customHeight="1" x14ac:dyDescent="0.25">
      <c r="B75" s="806" t="s">
        <v>632</v>
      </c>
      <c r="C75" s="145" t="s">
        <v>632</v>
      </c>
      <c r="D75" s="146"/>
      <c r="E75" s="451"/>
      <c r="F75" s="452"/>
      <c r="G75" s="97"/>
      <c r="H75" s="70"/>
      <c r="I75" s="71"/>
      <c r="J75" s="70"/>
      <c r="K75" s="71"/>
      <c r="L75" s="70"/>
      <c r="M75" s="71"/>
      <c r="N75" s="70"/>
      <c r="O75" s="71"/>
      <c r="P75" s="70"/>
      <c r="Q75" s="71"/>
      <c r="R75" s="70"/>
      <c r="S75" s="74"/>
      <c r="T75" s="72"/>
      <c r="U75" s="71"/>
      <c r="V75" s="72"/>
      <c r="W75" s="71"/>
      <c r="X75" s="72"/>
      <c r="Y75" s="71"/>
      <c r="Z75" s="72"/>
      <c r="AA75" s="71"/>
      <c r="AB75" s="72"/>
      <c r="AC75" s="71"/>
      <c r="AD75" s="132"/>
      <c r="AE75" s="97"/>
      <c r="AF75" s="73"/>
      <c r="AG75" s="70"/>
      <c r="AH75" s="73"/>
      <c r="AI75" s="101"/>
    </row>
    <row r="76" spans="2:35" x14ac:dyDescent="0.25">
      <c r="B76" s="807"/>
      <c r="C76" s="75" t="s">
        <v>633</v>
      </c>
      <c r="D76" s="135" t="s">
        <v>739</v>
      </c>
      <c r="E76" s="444" t="s">
        <v>739</v>
      </c>
      <c r="F76" s="445" t="str">
        <f t="shared" si="5"/>
        <v>N/A</v>
      </c>
      <c r="G76" s="67" t="s">
        <v>739</v>
      </c>
      <c r="H76" s="62" t="s">
        <v>739</v>
      </c>
      <c r="I76" s="63" t="s">
        <v>739</v>
      </c>
      <c r="J76" s="62" t="s">
        <v>739</v>
      </c>
      <c r="K76" s="63" t="s">
        <v>739</v>
      </c>
      <c r="L76" s="62" t="s">
        <v>739</v>
      </c>
      <c r="M76" s="63" t="s">
        <v>739</v>
      </c>
      <c r="N76" s="62" t="s">
        <v>739</v>
      </c>
      <c r="O76" s="63" t="s">
        <v>739</v>
      </c>
      <c r="P76" s="62" t="s">
        <v>739</v>
      </c>
      <c r="Q76" s="63" t="s">
        <v>739</v>
      </c>
      <c r="R76" s="62" t="s">
        <v>739</v>
      </c>
      <c r="S76" s="64" t="s">
        <v>739</v>
      </c>
      <c r="T76" s="65" t="s">
        <v>739</v>
      </c>
      <c r="U76" s="63" t="s">
        <v>739</v>
      </c>
      <c r="V76" s="65" t="s">
        <v>739</v>
      </c>
      <c r="W76" s="63" t="s">
        <v>739</v>
      </c>
      <c r="X76" s="65" t="s">
        <v>739</v>
      </c>
      <c r="Y76" s="63" t="s">
        <v>739</v>
      </c>
      <c r="Z76" s="65" t="s">
        <v>739</v>
      </c>
      <c r="AA76" s="63" t="s">
        <v>739</v>
      </c>
      <c r="AB76" s="65" t="s">
        <v>739</v>
      </c>
      <c r="AC76" s="63" t="s">
        <v>739</v>
      </c>
      <c r="AD76" s="134" t="s">
        <v>739</v>
      </c>
      <c r="AE76" s="67" t="s">
        <v>739</v>
      </c>
      <c r="AF76" s="66" t="s">
        <v>739</v>
      </c>
      <c r="AG76" s="62" t="s">
        <v>739</v>
      </c>
      <c r="AH76" s="66" t="str">
        <f>IF(AG76="","",AG76/AF76)</f>
        <v/>
      </c>
      <c r="AI76" s="68" t="str">
        <f>IF(OR(E76="",AH76=""),"N/A",(AH76-E76)/E76*100)</f>
        <v>N/A</v>
      </c>
    </row>
    <row r="77" spans="2:35" x14ac:dyDescent="0.25">
      <c r="B77" s="807"/>
      <c r="C77" s="58" t="s">
        <v>634</v>
      </c>
      <c r="D77" s="131">
        <v>944.48688566335636</v>
      </c>
      <c r="E77" s="440">
        <v>1004.854085019078</v>
      </c>
      <c r="F77" s="441">
        <f t="shared" si="5"/>
        <v>6.3915338870293521</v>
      </c>
      <c r="G77" s="97" t="s">
        <v>739</v>
      </c>
      <c r="H77" s="70" t="s">
        <v>739</v>
      </c>
      <c r="I77" s="71">
        <v>1</v>
      </c>
      <c r="J77" s="70">
        <v>958.41991916630661</v>
      </c>
      <c r="K77" s="71">
        <v>1</v>
      </c>
      <c r="L77" s="70">
        <v>682.79663398441687</v>
      </c>
      <c r="M77" s="71" t="s">
        <v>739</v>
      </c>
      <c r="N77" s="70" t="s">
        <v>739</v>
      </c>
      <c r="O77" s="71" t="s">
        <v>739</v>
      </c>
      <c r="P77" s="70" t="s">
        <v>739</v>
      </c>
      <c r="Q77" s="71" t="s">
        <v>739</v>
      </c>
      <c r="R77" s="70" t="s">
        <v>739</v>
      </c>
      <c r="S77" s="74" t="s">
        <v>739</v>
      </c>
      <c r="T77" s="72" t="s">
        <v>739</v>
      </c>
      <c r="U77" s="71" t="s">
        <v>739</v>
      </c>
      <c r="V77" s="72" t="s">
        <v>739</v>
      </c>
      <c r="W77" s="71" t="s">
        <v>739</v>
      </c>
      <c r="X77" s="72" t="s">
        <v>739</v>
      </c>
      <c r="Y77" s="71" t="s">
        <v>739</v>
      </c>
      <c r="Z77" s="72" t="s">
        <v>739</v>
      </c>
      <c r="AA77" s="71" t="s">
        <v>739</v>
      </c>
      <c r="AB77" s="72" t="s">
        <v>739</v>
      </c>
      <c r="AC77" s="71" t="s">
        <v>739</v>
      </c>
      <c r="AD77" s="132" t="s">
        <v>739</v>
      </c>
      <c r="AE77" s="97">
        <v>2</v>
      </c>
      <c r="AF77" s="73">
        <v>1505.4547200000002</v>
      </c>
      <c r="AG77" s="70">
        <v>1296521.01</v>
      </c>
      <c r="AH77" s="62">
        <f>IF(AG77="","",AG77/AF77)</f>
        <v>861.21554688805247</v>
      </c>
      <c r="AI77" s="101">
        <f>IF(OR(E77="",AH77=""),"N/A",(AH77-E77)/E77*100)</f>
        <v>-14.294467253750417</v>
      </c>
    </row>
    <row r="78" spans="2:35" x14ac:dyDescent="0.25">
      <c r="B78" s="807"/>
      <c r="C78" s="75" t="s">
        <v>635</v>
      </c>
      <c r="D78" s="135" t="s">
        <v>739</v>
      </c>
      <c r="E78" s="444" t="s">
        <v>739</v>
      </c>
      <c r="F78" s="445" t="str">
        <f t="shared" si="5"/>
        <v>N/A</v>
      </c>
      <c r="G78" s="67" t="s">
        <v>739</v>
      </c>
      <c r="H78" s="62" t="s">
        <v>739</v>
      </c>
      <c r="I78" s="63" t="s">
        <v>739</v>
      </c>
      <c r="J78" s="62" t="s">
        <v>739</v>
      </c>
      <c r="K78" s="63" t="s">
        <v>739</v>
      </c>
      <c r="L78" s="62" t="s">
        <v>739</v>
      </c>
      <c r="M78" s="63" t="s">
        <v>739</v>
      </c>
      <c r="N78" s="62" t="s">
        <v>739</v>
      </c>
      <c r="O78" s="63" t="s">
        <v>739</v>
      </c>
      <c r="P78" s="62" t="s">
        <v>739</v>
      </c>
      <c r="Q78" s="63" t="s">
        <v>739</v>
      </c>
      <c r="R78" s="62" t="s">
        <v>739</v>
      </c>
      <c r="S78" s="64" t="s">
        <v>739</v>
      </c>
      <c r="T78" s="65" t="s">
        <v>739</v>
      </c>
      <c r="U78" s="63" t="s">
        <v>739</v>
      </c>
      <c r="V78" s="65" t="s">
        <v>739</v>
      </c>
      <c r="W78" s="63" t="s">
        <v>739</v>
      </c>
      <c r="X78" s="65" t="s">
        <v>739</v>
      </c>
      <c r="Y78" s="63" t="s">
        <v>739</v>
      </c>
      <c r="Z78" s="65" t="s">
        <v>739</v>
      </c>
      <c r="AA78" s="63" t="s">
        <v>739</v>
      </c>
      <c r="AB78" s="65" t="s">
        <v>739</v>
      </c>
      <c r="AC78" s="63" t="s">
        <v>739</v>
      </c>
      <c r="AD78" s="134" t="s">
        <v>739</v>
      </c>
      <c r="AE78" s="67" t="s">
        <v>739</v>
      </c>
      <c r="AF78" s="66" t="s">
        <v>739</v>
      </c>
      <c r="AG78" s="62" t="s">
        <v>739</v>
      </c>
      <c r="AH78" s="66" t="str">
        <f>IF(AG78="","",AG78/AF78)</f>
        <v/>
      </c>
      <c r="AI78" s="68" t="str">
        <f>IF(OR(E78="",AH78=""),"N/A",(AH78-E78)/E78*100)</f>
        <v>N/A</v>
      </c>
    </row>
    <row r="79" spans="2:35" x14ac:dyDescent="0.25">
      <c r="B79" s="808"/>
      <c r="C79" s="83" t="s">
        <v>636</v>
      </c>
      <c r="D79" s="137" t="s">
        <v>739</v>
      </c>
      <c r="E79" s="446" t="s">
        <v>739</v>
      </c>
      <c r="F79" s="447" t="str">
        <f t="shared" si="5"/>
        <v>N/A</v>
      </c>
      <c r="G79" s="85" t="s">
        <v>739</v>
      </c>
      <c r="H79" s="86" t="s">
        <v>739</v>
      </c>
      <c r="I79" s="87" t="s">
        <v>739</v>
      </c>
      <c r="J79" s="86" t="s">
        <v>739</v>
      </c>
      <c r="K79" s="87" t="s">
        <v>739</v>
      </c>
      <c r="L79" s="86" t="s">
        <v>739</v>
      </c>
      <c r="M79" s="87" t="s">
        <v>739</v>
      </c>
      <c r="N79" s="86" t="s">
        <v>739</v>
      </c>
      <c r="O79" s="87" t="s">
        <v>739</v>
      </c>
      <c r="P79" s="86" t="s">
        <v>739</v>
      </c>
      <c r="Q79" s="87" t="s">
        <v>739</v>
      </c>
      <c r="R79" s="86" t="s">
        <v>739</v>
      </c>
      <c r="S79" s="448" t="s">
        <v>739</v>
      </c>
      <c r="T79" s="88" t="s">
        <v>739</v>
      </c>
      <c r="U79" s="87" t="s">
        <v>739</v>
      </c>
      <c r="V79" s="88" t="s">
        <v>739</v>
      </c>
      <c r="W79" s="87" t="s">
        <v>739</v>
      </c>
      <c r="X79" s="88" t="s">
        <v>739</v>
      </c>
      <c r="Y79" s="87" t="s">
        <v>739</v>
      </c>
      <c r="Z79" s="88" t="s">
        <v>739</v>
      </c>
      <c r="AA79" s="87" t="s">
        <v>739</v>
      </c>
      <c r="AB79" s="88" t="s">
        <v>739</v>
      </c>
      <c r="AC79" s="87" t="s">
        <v>739</v>
      </c>
      <c r="AD79" s="138" t="s">
        <v>739</v>
      </c>
      <c r="AE79" s="85" t="s">
        <v>739</v>
      </c>
      <c r="AF79" s="103" t="s">
        <v>739</v>
      </c>
      <c r="AG79" s="86" t="s">
        <v>739</v>
      </c>
      <c r="AH79" s="103" t="str">
        <f>IF(AG79="","",AG79/AF79)</f>
        <v/>
      </c>
      <c r="AI79" s="107" t="str">
        <f>IF(OR(E79="",AH79=""),"N/A",(AH79-E79)/E79*100)</f>
        <v>N/A</v>
      </c>
    </row>
    <row r="80" spans="2:35" ht="14.45" customHeight="1" x14ac:dyDescent="0.25">
      <c r="B80" s="806" t="s">
        <v>637</v>
      </c>
      <c r="C80" s="147" t="s">
        <v>637</v>
      </c>
      <c r="D80" s="129"/>
      <c r="E80" s="438"/>
      <c r="F80" s="439"/>
      <c r="G80" s="97"/>
      <c r="H80" s="70"/>
      <c r="I80" s="71"/>
      <c r="J80" s="70"/>
      <c r="K80" s="71"/>
      <c r="L80" s="70"/>
      <c r="M80" s="71"/>
      <c r="N80" s="70"/>
      <c r="O80" s="71"/>
      <c r="P80" s="70"/>
      <c r="Q80" s="71"/>
      <c r="R80" s="70"/>
      <c r="S80" s="74"/>
      <c r="T80" s="72"/>
      <c r="U80" s="71"/>
      <c r="V80" s="72"/>
      <c r="W80" s="71"/>
      <c r="X80" s="72"/>
      <c r="Y80" s="71"/>
      <c r="Z80" s="72"/>
      <c r="AA80" s="71"/>
      <c r="AB80" s="72"/>
      <c r="AC80" s="71"/>
      <c r="AD80" s="132"/>
      <c r="AE80" s="97"/>
      <c r="AF80" s="73"/>
      <c r="AG80" s="70"/>
      <c r="AH80" s="73"/>
      <c r="AI80" s="101"/>
    </row>
    <row r="81" spans="2:35" x14ac:dyDescent="0.25">
      <c r="B81" s="807"/>
      <c r="C81" s="75" t="s">
        <v>638</v>
      </c>
      <c r="D81" s="131" t="s">
        <v>739</v>
      </c>
      <c r="E81" s="440" t="s">
        <v>739</v>
      </c>
      <c r="F81" s="441" t="str">
        <f t="shared" si="5"/>
        <v>N/A</v>
      </c>
      <c r="G81" s="97" t="s">
        <v>739</v>
      </c>
      <c r="H81" s="70" t="s">
        <v>739</v>
      </c>
      <c r="I81" s="71" t="s">
        <v>739</v>
      </c>
      <c r="J81" s="70" t="s">
        <v>739</v>
      </c>
      <c r="K81" s="71" t="s">
        <v>739</v>
      </c>
      <c r="L81" s="70" t="s">
        <v>739</v>
      </c>
      <c r="M81" s="71">
        <v>1</v>
      </c>
      <c r="N81" s="70">
        <v>657.82664305391575</v>
      </c>
      <c r="O81" s="71" t="s">
        <v>739</v>
      </c>
      <c r="P81" s="70" t="s">
        <v>739</v>
      </c>
      <c r="Q81" s="71" t="s">
        <v>739</v>
      </c>
      <c r="R81" s="70" t="s">
        <v>739</v>
      </c>
      <c r="S81" s="74" t="s">
        <v>739</v>
      </c>
      <c r="T81" s="72" t="s">
        <v>739</v>
      </c>
      <c r="U81" s="71" t="s">
        <v>739</v>
      </c>
      <c r="V81" s="72" t="s">
        <v>739</v>
      </c>
      <c r="W81" s="71" t="s">
        <v>739</v>
      </c>
      <c r="X81" s="72" t="s">
        <v>739</v>
      </c>
      <c r="Y81" s="71" t="s">
        <v>739</v>
      </c>
      <c r="Z81" s="72" t="s">
        <v>739</v>
      </c>
      <c r="AA81" s="71" t="s">
        <v>739</v>
      </c>
      <c r="AB81" s="72" t="s">
        <v>739</v>
      </c>
      <c r="AC81" s="71" t="s">
        <v>739</v>
      </c>
      <c r="AD81" s="132" t="s">
        <v>739</v>
      </c>
      <c r="AE81" s="97">
        <v>1</v>
      </c>
      <c r="AF81" s="73">
        <v>69.115200000000002</v>
      </c>
      <c r="AG81" s="70">
        <v>45465.82</v>
      </c>
      <c r="AH81" s="73">
        <f t="shared" ref="AH81:AH82" si="8">IF(AG81="","",AG81/AF81)</f>
        <v>657.82664305391575</v>
      </c>
      <c r="AI81" s="101" t="str">
        <f t="shared" ref="AI81:AI82" si="9">IF(OR(E81="",AH81=""),"N/A",(AH81-E81)/E81*100)</f>
        <v>N/A</v>
      </c>
    </row>
    <row r="82" spans="2:35" x14ac:dyDescent="0.25">
      <c r="B82" s="807"/>
      <c r="C82" s="102" t="s">
        <v>639</v>
      </c>
      <c r="D82" s="135" t="s">
        <v>739</v>
      </c>
      <c r="E82" s="444">
        <v>708.02249488235202</v>
      </c>
      <c r="F82" s="445" t="str">
        <f t="shared" si="5"/>
        <v>N/A</v>
      </c>
      <c r="G82" s="67" t="s">
        <v>739</v>
      </c>
      <c r="H82" s="62" t="s">
        <v>739</v>
      </c>
      <c r="I82" s="63" t="s">
        <v>739</v>
      </c>
      <c r="J82" s="62" t="s">
        <v>739</v>
      </c>
      <c r="K82" s="63">
        <v>1</v>
      </c>
      <c r="L82" s="62">
        <v>576.89878303198259</v>
      </c>
      <c r="M82" s="63" t="s">
        <v>739</v>
      </c>
      <c r="N82" s="62" t="s">
        <v>739</v>
      </c>
      <c r="O82" s="63" t="s">
        <v>739</v>
      </c>
      <c r="P82" s="62" t="s">
        <v>739</v>
      </c>
      <c r="Q82" s="63">
        <v>1</v>
      </c>
      <c r="R82" s="62">
        <v>2029.4781414476442</v>
      </c>
      <c r="S82" s="64" t="s">
        <v>739</v>
      </c>
      <c r="T82" s="65" t="s">
        <v>739</v>
      </c>
      <c r="U82" s="63" t="s">
        <v>739</v>
      </c>
      <c r="V82" s="65" t="s">
        <v>739</v>
      </c>
      <c r="W82" s="63" t="s">
        <v>739</v>
      </c>
      <c r="X82" s="65" t="s">
        <v>739</v>
      </c>
      <c r="Y82" s="63" t="s">
        <v>739</v>
      </c>
      <c r="Z82" s="65" t="s">
        <v>739</v>
      </c>
      <c r="AA82" s="63" t="s">
        <v>739</v>
      </c>
      <c r="AB82" s="65" t="s">
        <v>739</v>
      </c>
      <c r="AC82" s="63" t="s">
        <v>739</v>
      </c>
      <c r="AD82" s="134" t="s">
        <v>739</v>
      </c>
      <c r="AE82" s="67">
        <v>2</v>
      </c>
      <c r="AF82" s="66">
        <v>951.32875622400002</v>
      </c>
      <c r="AG82" s="62">
        <v>903383.06</v>
      </c>
      <c r="AH82" s="66">
        <f t="shared" si="8"/>
        <v>949.6013382226505</v>
      </c>
      <c r="AI82" s="68">
        <f t="shared" si="9"/>
        <v>34.12022147409882</v>
      </c>
    </row>
    <row r="83" spans="2:35" x14ac:dyDescent="0.25">
      <c r="B83" s="807"/>
      <c r="C83" s="58" t="s">
        <v>640</v>
      </c>
      <c r="D83" s="131" t="s">
        <v>739</v>
      </c>
      <c r="E83" s="440" t="s">
        <v>739</v>
      </c>
      <c r="F83" s="441" t="str">
        <f t="shared" si="5"/>
        <v>N/A</v>
      </c>
      <c r="G83" s="97" t="s">
        <v>739</v>
      </c>
      <c r="H83" s="70" t="s">
        <v>739</v>
      </c>
      <c r="I83" s="71" t="s">
        <v>739</v>
      </c>
      <c r="J83" s="70" t="s">
        <v>739</v>
      </c>
      <c r="K83" s="71" t="s">
        <v>739</v>
      </c>
      <c r="L83" s="70" t="s">
        <v>739</v>
      </c>
      <c r="M83" s="71" t="s">
        <v>739</v>
      </c>
      <c r="N83" s="70" t="s">
        <v>739</v>
      </c>
      <c r="O83" s="71" t="s">
        <v>739</v>
      </c>
      <c r="P83" s="70" t="s">
        <v>739</v>
      </c>
      <c r="Q83" s="71" t="s">
        <v>739</v>
      </c>
      <c r="R83" s="70" t="s">
        <v>739</v>
      </c>
      <c r="S83" s="74" t="s">
        <v>739</v>
      </c>
      <c r="T83" s="72" t="s">
        <v>739</v>
      </c>
      <c r="U83" s="71" t="s">
        <v>739</v>
      </c>
      <c r="V83" s="72" t="s">
        <v>739</v>
      </c>
      <c r="W83" s="71" t="s">
        <v>739</v>
      </c>
      <c r="X83" s="72" t="s">
        <v>739</v>
      </c>
      <c r="Y83" s="71" t="s">
        <v>739</v>
      </c>
      <c r="Z83" s="72" t="s">
        <v>739</v>
      </c>
      <c r="AA83" s="71" t="s">
        <v>739</v>
      </c>
      <c r="AB83" s="72" t="s">
        <v>739</v>
      </c>
      <c r="AC83" s="71" t="s">
        <v>739</v>
      </c>
      <c r="AD83" s="132" t="s">
        <v>739</v>
      </c>
      <c r="AE83" s="97" t="s">
        <v>739</v>
      </c>
      <c r="AF83" s="73" t="s">
        <v>739</v>
      </c>
      <c r="AG83" s="70" t="s">
        <v>739</v>
      </c>
      <c r="AH83" s="73" t="str">
        <f t="shared" ref="AH83:AH87" si="10">IF(AG83="","",AG83/AF83)</f>
        <v/>
      </c>
      <c r="AI83" s="101" t="str">
        <f t="shared" ref="AI83:AI87" si="11">IF(OR(E83="",AH83=""),"N/A",(AH83-E83)/E83*100)</f>
        <v>N/A</v>
      </c>
    </row>
    <row r="84" spans="2:35" x14ac:dyDescent="0.25">
      <c r="B84" s="807"/>
      <c r="C84" s="75" t="s">
        <v>641</v>
      </c>
      <c r="D84" s="135" t="s">
        <v>739</v>
      </c>
      <c r="E84" s="444" t="s">
        <v>739</v>
      </c>
      <c r="F84" s="445" t="str">
        <f t="shared" si="5"/>
        <v>N/A</v>
      </c>
      <c r="G84" s="67" t="s">
        <v>739</v>
      </c>
      <c r="H84" s="62" t="s">
        <v>739</v>
      </c>
      <c r="I84" s="63" t="s">
        <v>739</v>
      </c>
      <c r="J84" s="62" t="s">
        <v>739</v>
      </c>
      <c r="K84" s="63" t="s">
        <v>739</v>
      </c>
      <c r="L84" s="62" t="s">
        <v>739</v>
      </c>
      <c r="M84" s="63" t="s">
        <v>739</v>
      </c>
      <c r="N84" s="62" t="s">
        <v>739</v>
      </c>
      <c r="O84" s="63" t="s">
        <v>739</v>
      </c>
      <c r="P84" s="62" t="s">
        <v>739</v>
      </c>
      <c r="Q84" s="63" t="s">
        <v>739</v>
      </c>
      <c r="R84" s="62" t="s">
        <v>739</v>
      </c>
      <c r="S84" s="64" t="s">
        <v>739</v>
      </c>
      <c r="T84" s="65" t="s">
        <v>739</v>
      </c>
      <c r="U84" s="63" t="s">
        <v>739</v>
      </c>
      <c r="V84" s="65" t="s">
        <v>739</v>
      </c>
      <c r="W84" s="63" t="s">
        <v>739</v>
      </c>
      <c r="X84" s="65" t="s">
        <v>739</v>
      </c>
      <c r="Y84" s="63" t="s">
        <v>739</v>
      </c>
      <c r="Z84" s="65" t="s">
        <v>739</v>
      </c>
      <c r="AA84" s="63" t="s">
        <v>739</v>
      </c>
      <c r="AB84" s="65" t="s">
        <v>739</v>
      </c>
      <c r="AC84" s="63" t="s">
        <v>739</v>
      </c>
      <c r="AD84" s="134" t="s">
        <v>739</v>
      </c>
      <c r="AE84" s="67" t="s">
        <v>739</v>
      </c>
      <c r="AF84" s="66" t="s">
        <v>739</v>
      </c>
      <c r="AG84" s="62" t="s">
        <v>739</v>
      </c>
      <c r="AH84" s="66" t="str">
        <f t="shared" si="10"/>
        <v/>
      </c>
      <c r="AI84" s="68" t="str">
        <f t="shared" si="11"/>
        <v>N/A</v>
      </c>
    </row>
    <row r="85" spans="2:35" x14ac:dyDescent="0.25">
      <c r="B85" s="807"/>
      <c r="C85" s="75" t="s">
        <v>642</v>
      </c>
      <c r="D85" s="135" t="s">
        <v>739</v>
      </c>
      <c r="E85" s="444" t="s">
        <v>739</v>
      </c>
      <c r="F85" s="445" t="str">
        <f t="shared" si="5"/>
        <v>N/A</v>
      </c>
      <c r="G85" s="67" t="s">
        <v>739</v>
      </c>
      <c r="H85" s="62" t="s">
        <v>739</v>
      </c>
      <c r="I85" s="63" t="s">
        <v>739</v>
      </c>
      <c r="J85" s="62" t="s">
        <v>739</v>
      </c>
      <c r="K85" s="63" t="s">
        <v>739</v>
      </c>
      <c r="L85" s="62" t="s">
        <v>739</v>
      </c>
      <c r="M85" s="63" t="s">
        <v>739</v>
      </c>
      <c r="N85" s="62" t="s">
        <v>739</v>
      </c>
      <c r="O85" s="63" t="s">
        <v>739</v>
      </c>
      <c r="P85" s="62" t="s">
        <v>739</v>
      </c>
      <c r="Q85" s="63" t="s">
        <v>739</v>
      </c>
      <c r="R85" s="62" t="s">
        <v>739</v>
      </c>
      <c r="S85" s="64" t="s">
        <v>739</v>
      </c>
      <c r="T85" s="65" t="s">
        <v>739</v>
      </c>
      <c r="U85" s="63" t="s">
        <v>739</v>
      </c>
      <c r="V85" s="65" t="s">
        <v>739</v>
      </c>
      <c r="W85" s="63" t="s">
        <v>739</v>
      </c>
      <c r="X85" s="65" t="s">
        <v>739</v>
      </c>
      <c r="Y85" s="63" t="s">
        <v>739</v>
      </c>
      <c r="Z85" s="65" t="s">
        <v>739</v>
      </c>
      <c r="AA85" s="63" t="s">
        <v>739</v>
      </c>
      <c r="AB85" s="65" t="s">
        <v>739</v>
      </c>
      <c r="AC85" s="63" t="s">
        <v>739</v>
      </c>
      <c r="AD85" s="134" t="s">
        <v>739</v>
      </c>
      <c r="AE85" s="67" t="s">
        <v>739</v>
      </c>
      <c r="AF85" s="66" t="s">
        <v>739</v>
      </c>
      <c r="AG85" s="62" t="s">
        <v>739</v>
      </c>
      <c r="AH85" s="66" t="str">
        <f t="shared" si="10"/>
        <v/>
      </c>
      <c r="AI85" s="68" t="str">
        <f t="shared" si="11"/>
        <v>N/A</v>
      </c>
    </row>
    <row r="86" spans="2:35" x14ac:dyDescent="0.25">
      <c r="B86" s="807"/>
      <c r="C86" s="108" t="s">
        <v>643</v>
      </c>
      <c r="D86" s="131" t="s">
        <v>739</v>
      </c>
      <c r="E86" s="440" t="s">
        <v>739</v>
      </c>
      <c r="F86" s="441" t="str">
        <f t="shared" si="5"/>
        <v>N/A</v>
      </c>
      <c r="G86" s="97" t="s">
        <v>739</v>
      </c>
      <c r="H86" s="70" t="s">
        <v>739</v>
      </c>
      <c r="I86" s="71" t="s">
        <v>739</v>
      </c>
      <c r="J86" s="70" t="s">
        <v>739</v>
      </c>
      <c r="K86" s="71" t="s">
        <v>739</v>
      </c>
      <c r="L86" s="70" t="s">
        <v>739</v>
      </c>
      <c r="M86" s="71" t="s">
        <v>739</v>
      </c>
      <c r="N86" s="70" t="s">
        <v>739</v>
      </c>
      <c r="O86" s="71" t="s">
        <v>739</v>
      </c>
      <c r="P86" s="70" t="s">
        <v>739</v>
      </c>
      <c r="Q86" s="71" t="s">
        <v>739</v>
      </c>
      <c r="R86" s="62" t="s">
        <v>739</v>
      </c>
      <c r="S86" s="74" t="s">
        <v>739</v>
      </c>
      <c r="T86" s="73" t="s">
        <v>739</v>
      </c>
      <c r="U86" s="71" t="s">
        <v>739</v>
      </c>
      <c r="V86" s="70" t="s">
        <v>739</v>
      </c>
      <c r="W86" s="71" t="s">
        <v>739</v>
      </c>
      <c r="X86" s="72" t="s">
        <v>739</v>
      </c>
      <c r="Y86" s="71" t="s">
        <v>739</v>
      </c>
      <c r="Z86" s="70" t="s">
        <v>739</v>
      </c>
      <c r="AA86" s="71" t="s">
        <v>739</v>
      </c>
      <c r="AB86" s="72" t="s">
        <v>739</v>
      </c>
      <c r="AC86" s="71" t="s">
        <v>739</v>
      </c>
      <c r="AD86" s="132" t="s">
        <v>739</v>
      </c>
      <c r="AE86" s="97" t="s">
        <v>739</v>
      </c>
      <c r="AF86" s="73" t="s">
        <v>739</v>
      </c>
      <c r="AG86" s="70" t="s">
        <v>739</v>
      </c>
      <c r="AH86" s="73" t="str">
        <f t="shared" si="10"/>
        <v/>
      </c>
      <c r="AI86" s="101" t="str">
        <f t="shared" si="11"/>
        <v>N/A</v>
      </c>
    </row>
    <row r="87" spans="2:35" x14ac:dyDescent="0.25">
      <c r="B87" s="808"/>
      <c r="C87" s="83" t="s">
        <v>644</v>
      </c>
      <c r="D87" s="137" t="s">
        <v>739</v>
      </c>
      <c r="E87" s="446" t="s">
        <v>739</v>
      </c>
      <c r="F87" s="447" t="str">
        <f t="shared" si="5"/>
        <v>N/A</v>
      </c>
      <c r="G87" s="85" t="s">
        <v>739</v>
      </c>
      <c r="H87" s="86" t="s">
        <v>739</v>
      </c>
      <c r="I87" s="87" t="s">
        <v>739</v>
      </c>
      <c r="J87" s="86" t="s">
        <v>739</v>
      </c>
      <c r="K87" s="87" t="s">
        <v>739</v>
      </c>
      <c r="L87" s="86" t="s">
        <v>739</v>
      </c>
      <c r="M87" s="87" t="s">
        <v>739</v>
      </c>
      <c r="N87" s="86" t="s">
        <v>739</v>
      </c>
      <c r="O87" s="87" t="s">
        <v>739</v>
      </c>
      <c r="P87" s="86" t="s">
        <v>739</v>
      </c>
      <c r="Q87" s="87" t="s">
        <v>739</v>
      </c>
      <c r="R87" s="86" t="s">
        <v>739</v>
      </c>
      <c r="S87" s="448" t="s">
        <v>739</v>
      </c>
      <c r="T87" s="103" t="s">
        <v>739</v>
      </c>
      <c r="U87" s="87" t="s">
        <v>739</v>
      </c>
      <c r="V87" s="86" t="s">
        <v>739</v>
      </c>
      <c r="W87" s="87" t="s">
        <v>739</v>
      </c>
      <c r="X87" s="88" t="s">
        <v>739</v>
      </c>
      <c r="Y87" s="87" t="s">
        <v>739</v>
      </c>
      <c r="Z87" s="86" t="s">
        <v>739</v>
      </c>
      <c r="AA87" s="87" t="s">
        <v>739</v>
      </c>
      <c r="AB87" s="88" t="s">
        <v>739</v>
      </c>
      <c r="AC87" s="87" t="s">
        <v>739</v>
      </c>
      <c r="AD87" s="138" t="s">
        <v>739</v>
      </c>
      <c r="AE87" s="85" t="s">
        <v>739</v>
      </c>
      <c r="AF87" s="103" t="s">
        <v>739</v>
      </c>
      <c r="AG87" s="86" t="s">
        <v>739</v>
      </c>
      <c r="AH87" s="103" t="str">
        <f t="shared" si="10"/>
        <v/>
      </c>
      <c r="AI87" s="107" t="str">
        <f t="shared" si="11"/>
        <v>N/A</v>
      </c>
    </row>
    <row r="88" spans="2:35" hidden="1" x14ac:dyDescent="0.25">
      <c r="B88" s="703"/>
      <c r="C88" s="108"/>
      <c r="D88" s="131"/>
      <c r="E88" s="314"/>
      <c r="F88" s="326"/>
      <c r="G88" s="324"/>
      <c r="H88" s="321"/>
      <c r="I88" s="336"/>
      <c r="J88" s="321"/>
      <c r="K88" s="336"/>
      <c r="L88" s="321"/>
      <c r="M88" s="336"/>
      <c r="N88" s="321"/>
      <c r="O88" s="336"/>
      <c r="P88" s="321"/>
      <c r="Q88" s="339"/>
      <c r="R88" s="321"/>
      <c r="S88" s="339"/>
      <c r="T88" s="321"/>
      <c r="U88" s="71"/>
      <c r="V88" s="70"/>
      <c r="W88" s="74"/>
      <c r="X88" s="70"/>
      <c r="Y88" s="74"/>
      <c r="Z88" s="70"/>
      <c r="AA88" s="71"/>
      <c r="AB88" s="72"/>
      <c r="AC88" s="71"/>
      <c r="AD88" s="132"/>
      <c r="AE88" s="97"/>
      <c r="AF88" s="73"/>
      <c r="AG88" s="70"/>
      <c r="AH88" s="70"/>
      <c r="AI88" s="101"/>
    </row>
    <row r="89" spans="2:35" hidden="1" x14ac:dyDescent="0.25">
      <c r="B89" s="704"/>
      <c r="C89" s="75"/>
      <c r="D89" s="135"/>
      <c r="E89" s="315"/>
      <c r="F89" s="327"/>
      <c r="G89" s="320"/>
      <c r="H89" s="319"/>
      <c r="I89" s="333"/>
      <c r="J89" s="319"/>
      <c r="K89" s="333"/>
      <c r="L89" s="319"/>
      <c r="M89" s="333"/>
      <c r="N89" s="319"/>
      <c r="O89" s="333"/>
      <c r="P89" s="319"/>
      <c r="Q89" s="334"/>
      <c r="R89" s="319"/>
      <c r="S89" s="334"/>
      <c r="T89" s="335"/>
      <c r="U89" s="63"/>
      <c r="V89" s="66"/>
      <c r="W89" s="64"/>
      <c r="X89" s="62"/>
      <c r="Y89" s="64"/>
      <c r="Z89" s="62"/>
      <c r="AA89" s="63"/>
      <c r="AB89" s="65"/>
      <c r="AC89" s="63"/>
      <c r="AD89" s="134"/>
      <c r="AE89" s="67"/>
      <c r="AF89" s="66"/>
      <c r="AG89" s="66"/>
      <c r="AH89" s="62"/>
      <c r="AI89" s="68"/>
    </row>
    <row r="90" spans="2:35" hidden="1" x14ac:dyDescent="0.25">
      <c r="B90" s="705"/>
      <c r="C90" s="58"/>
      <c r="D90" s="131"/>
      <c r="E90" s="314"/>
      <c r="F90" s="326"/>
      <c r="G90" s="324"/>
      <c r="H90" s="321"/>
      <c r="I90" s="336"/>
      <c r="J90" s="321"/>
      <c r="K90" s="336"/>
      <c r="L90" s="321"/>
      <c r="M90" s="336"/>
      <c r="N90" s="321"/>
      <c r="O90" s="336"/>
      <c r="P90" s="321"/>
      <c r="Q90" s="336"/>
      <c r="R90" s="321"/>
      <c r="S90" s="339"/>
      <c r="T90" s="337"/>
      <c r="U90" s="71"/>
      <c r="V90" s="72"/>
      <c r="W90" s="71"/>
      <c r="X90" s="73"/>
      <c r="Y90" s="74"/>
      <c r="Z90" s="70"/>
      <c r="AA90" s="71"/>
      <c r="AB90" s="72"/>
      <c r="AC90" s="71"/>
      <c r="AD90" s="132"/>
      <c r="AE90" s="97"/>
      <c r="AF90" s="73"/>
      <c r="AG90" s="73"/>
      <c r="AH90" s="70"/>
      <c r="AI90" s="101"/>
    </row>
    <row r="91" spans="2:35" hidden="1" x14ac:dyDescent="0.25">
      <c r="B91" s="705"/>
      <c r="C91" s="75"/>
      <c r="D91" s="135"/>
      <c r="E91" s="315"/>
      <c r="F91" s="327"/>
      <c r="G91" s="320"/>
      <c r="H91" s="319"/>
      <c r="I91" s="333"/>
      <c r="J91" s="319"/>
      <c r="K91" s="333"/>
      <c r="L91" s="319"/>
      <c r="M91" s="333"/>
      <c r="N91" s="319"/>
      <c r="O91" s="333"/>
      <c r="P91" s="319"/>
      <c r="Q91" s="333"/>
      <c r="R91" s="319"/>
      <c r="S91" s="334"/>
      <c r="T91" s="335"/>
      <c r="U91" s="63"/>
      <c r="V91" s="65"/>
      <c r="W91" s="63"/>
      <c r="X91" s="65"/>
      <c r="Y91" s="63"/>
      <c r="Z91" s="65"/>
      <c r="AA91" s="63"/>
      <c r="AB91" s="65"/>
      <c r="AC91" s="63"/>
      <c r="AD91" s="134"/>
      <c r="AE91" s="67"/>
      <c r="AF91" s="66"/>
      <c r="AG91" s="66"/>
      <c r="AH91" s="66"/>
      <c r="AI91" s="68"/>
    </row>
    <row r="92" spans="2:35" hidden="1" x14ac:dyDescent="0.25">
      <c r="B92" s="705"/>
      <c r="C92" s="102"/>
      <c r="D92" s="135"/>
      <c r="E92" s="315"/>
      <c r="F92" s="327"/>
      <c r="G92" s="320"/>
      <c r="H92" s="319"/>
      <c r="I92" s="333"/>
      <c r="J92" s="319"/>
      <c r="K92" s="333"/>
      <c r="L92" s="319"/>
      <c r="M92" s="333"/>
      <c r="N92" s="319"/>
      <c r="O92" s="333"/>
      <c r="P92" s="319"/>
      <c r="Q92" s="333"/>
      <c r="R92" s="319"/>
      <c r="S92" s="334"/>
      <c r="T92" s="335"/>
      <c r="U92" s="63"/>
      <c r="V92" s="65"/>
      <c r="W92" s="63"/>
      <c r="X92" s="65"/>
      <c r="Y92" s="63"/>
      <c r="Z92" s="65"/>
      <c r="AA92" s="63"/>
      <c r="AB92" s="65"/>
      <c r="AC92" s="63"/>
      <c r="AD92" s="134"/>
      <c r="AE92" s="67"/>
      <c r="AF92" s="66"/>
      <c r="AG92" s="62"/>
      <c r="AH92" s="66"/>
      <c r="AI92" s="68"/>
    </row>
    <row r="93" spans="2:35" hidden="1" x14ac:dyDescent="0.25">
      <c r="B93" s="705"/>
      <c r="C93" s="75"/>
      <c r="D93" s="135"/>
      <c r="E93" s="315"/>
      <c r="F93" s="327"/>
      <c r="G93" s="320"/>
      <c r="H93" s="319"/>
      <c r="I93" s="333"/>
      <c r="J93" s="319"/>
      <c r="K93" s="333"/>
      <c r="L93" s="319"/>
      <c r="M93" s="333"/>
      <c r="N93" s="319"/>
      <c r="O93" s="333"/>
      <c r="P93" s="319"/>
      <c r="Q93" s="333"/>
      <c r="R93" s="319"/>
      <c r="S93" s="334"/>
      <c r="T93" s="335"/>
      <c r="U93" s="63"/>
      <c r="V93" s="65"/>
      <c r="W93" s="63"/>
      <c r="X93" s="65"/>
      <c r="Y93" s="63"/>
      <c r="Z93" s="65"/>
      <c r="AA93" s="63"/>
      <c r="AB93" s="65"/>
      <c r="AC93" s="63"/>
      <c r="AD93" s="134"/>
      <c r="AE93" s="67"/>
      <c r="AF93" s="66"/>
      <c r="AG93" s="62"/>
      <c r="AH93" s="66"/>
      <c r="AI93" s="68"/>
    </row>
    <row r="94" spans="2:35" hidden="1" x14ac:dyDescent="0.25">
      <c r="B94" s="706"/>
      <c r="C94" s="75"/>
      <c r="D94" s="135"/>
      <c r="E94" s="315"/>
      <c r="F94" s="328"/>
      <c r="G94" s="320"/>
      <c r="H94" s="319"/>
      <c r="I94" s="333"/>
      <c r="J94" s="319"/>
      <c r="K94" s="333"/>
      <c r="L94" s="319"/>
      <c r="M94" s="333"/>
      <c r="N94" s="319"/>
      <c r="O94" s="333"/>
      <c r="P94" s="319"/>
      <c r="Q94" s="333"/>
      <c r="R94" s="319"/>
      <c r="S94" s="334"/>
      <c r="T94" s="335"/>
      <c r="U94" s="63"/>
      <c r="V94" s="62"/>
      <c r="W94" s="63"/>
      <c r="X94" s="65"/>
      <c r="Y94" s="63"/>
      <c r="Z94" s="65"/>
      <c r="AA94" s="63"/>
      <c r="AB94" s="65"/>
      <c r="AC94" s="63"/>
      <c r="AD94" s="134"/>
      <c r="AE94" s="67"/>
      <c r="AF94" s="66"/>
      <c r="AG94" s="62"/>
      <c r="AH94" s="66"/>
      <c r="AI94" s="68"/>
    </row>
    <row r="95" spans="2:35" hidden="1" x14ac:dyDescent="0.25">
      <c r="B95" s="707"/>
      <c r="C95" s="77"/>
      <c r="D95" s="126"/>
      <c r="E95" s="313"/>
      <c r="F95" s="325"/>
      <c r="G95" s="317"/>
      <c r="H95" s="318"/>
      <c r="I95" s="331"/>
      <c r="J95" s="318"/>
      <c r="K95" s="331"/>
      <c r="L95" s="318"/>
      <c r="M95" s="331"/>
      <c r="N95" s="318"/>
      <c r="O95" s="331"/>
      <c r="P95" s="318"/>
      <c r="Q95" s="331"/>
      <c r="R95" s="318"/>
      <c r="S95" s="332"/>
      <c r="T95" s="338"/>
      <c r="U95" s="43"/>
      <c r="V95" s="46"/>
      <c r="W95" s="43"/>
      <c r="X95" s="46"/>
      <c r="Y95" s="43"/>
      <c r="Z95" s="46"/>
      <c r="AA95" s="43"/>
      <c r="AB95" s="46"/>
      <c r="AC95" s="43"/>
      <c r="AD95" s="127"/>
      <c r="AE95" s="41"/>
      <c r="AF95" s="45"/>
      <c r="AG95" s="42"/>
      <c r="AH95" s="45"/>
      <c r="AI95" s="48"/>
    </row>
    <row r="97" spans="2:35" x14ac:dyDescent="0.25">
      <c r="B97" s="814" t="s">
        <v>645</v>
      </c>
      <c r="C97" s="815"/>
      <c r="D97" s="815"/>
      <c r="E97" s="816"/>
      <c r="F97" s="400">
        <v>2015</v>
      </c>
      <c r="G97" s="809">
        <v>2016</v>
      </c>
      <c r="H97" s="810"/>
      <c r="I97" s="811" t="s">
        <v>969</v>
      </c>
      <c r="J97" s="812"/>
      <c r="K97" s="812"/>
      <c r="L97" s="812"/>
      <c r="M97" s="812"/>
      <c r="N97" s="812"/>
      <c r="O97" s="812"/>
      <c r="P97" s="812"/>
      <c r="Q97" s="812"/>
      <c r="R97" s="812"/>
      <c r="S97" s="812"/>
      <c r="T97" s="812"/>
      <c r="U97" s="809" t="s">
        <v>970</v>
      </c>
      <c r="V97" s="813"/>
      <c r="W97" s="813"/>
      <c r="X97" s="810"/>
      <c r="AG97"/>
      <c r="AH97"/>
      <c r="AI97"/>
    </row>
    <row r="98" spans="2:35" ht="15.75" thickBot="1" x14ac:dyDescent="0.3">
      <c r="B98" s="708" t="s">
        <v>646</v>
      </c>
      <c r="C98" s="148" t="s">
        <v>647</v>
      </c>
      <c r="D98" s="149"/>
      <c r="E98" s="453" t="s">
        <v>512</v>
      </c>
      <c r="F98" s="150" t="s">
        <v>648</v>
      </c>
      <c r="G98" s="151" t="s">
        <v>648</v>
      </c>
      <c r="H98" s="152" t="s">
        <v>566</v>
      </c>
      <c r="I98" s="153" t="s">
        <v>551</v>
      </c>
      <c r="J98" s="154" t="s">
        <v>552</v>
      </c>
      <c r="K98" s="154" t="s">
        <v>553</v>
      </c>
      <c r="L98" s="154" t="s">
        <v>554</v>
      </c>
      <c r="M98" s="154" t="s">
        <v>555</v>
      </c>
      <c r="N98" s="154" t="s">
        <v>556</v>
      </c>
      <c r="O98" s="154" t="s">
        <v>557</v>
      </c>
      <c r="P98" s="154" t="s">
        <v>558</v>
      </c>
      <c r="Q98" s="154" t="s">
        <v>649</v>
      </c>
      <c r="R98" s="154" t="s">
        <v>560</v>
      </c>
      <c r="S98" s="154" t="s">
        <v>561</v>
      </c>
      <c r="T98" s="155" t="s">
        <v>562</v>
      </c>
      <c r="U98" s="156" t="s">
        <v>564</v>
      </c>
      <c r="V98" s="157" t="s">
        <v>650</v>
      </c>
      <c r="W98" s="154" t="s">
        <v>648</v>
      </c>
      <c r="X98" s="158" t="s">
        <v>566</v>
      </c>
      <c r="AG98"/>
      <c r="AH98"/>
      <c r="AI98"/>
    </row>
    <row r="99" spans="2:35" x14ac:dyDescent="0.25">
      <c r="B99" s="709">
        <v>1</v>
      </c>
      <c r="C99" s="159" t="s">
        <v>651</v>
      </c>
      <c r="D99" s="160"/>
      <c r="E99" s="454" t="s">
        <v>652</v>
      </c>
      <c r="F99" s="455">
        <v>185.23971940298509</v>
      </c>
      <c r="G99" s="455">
        <v>160.78808266360502</v>
      </c>
      <c r="H99" s="456">
        <f>IF(OR(F99="",G99=""),"N/A",(G99-F99)/F99*100)</f>
        <v>-13.19999664120957</v>
      </c>
      <c r="I99" s="161" t="s">
        <v>739</v>
      </c>
      <c r="J99" s="70">
        <v>167.31100506146058</v>
      </c>
      <c r="K99" s="70" t="s">
        <v>739</v>
      </c>
      <c r="L99" s="70">
        <v>132.03311904761907</v>
      </c>
      <c r="M99" s="70">
        <v>109.79166710013004</v>
      </c>
      <c r="N99" s="70">
        <v>164.27083333333334</v>
      </c>
      <c r="O99" s="70" t="s">
        <v>739</v>
      </c>
      <c r="P99" s="70">
        <v>112.66553524804178</v>
      </c>
      <c r="Q99" s="70" t="s">
        <v>739</v>
      </c>
      <c r="R99" s="70" t="s">
        <v>739</v>
      </c>
      <c r="S99" s="70">
        <v>142.82</v>
      </c>
      <c r="T99" s="144" t="s">
        <v>739</v>
      </c>
      <c r="U99" s="161">
        <v>1835528.17</v>
      </c>
      <c r="V99" s="70">
        <v>15543</v>
      </c>
      <c r="W99" s="70">
        <v>118.09355787171073</v>
      </c>
      <c r="X99" s="101">
        <v>-26.553289326310477</v>
      </c>
      <c r="AG99"/>
      <c r="AH99"/>
      <c r="AI99"/>
    </row>
    <row r="100" spans="2:35" x14ac:dyDescent="0.25">
      <c r="B100" s="710">
        <v>2</v>
      </c>
      <c r="C100" s="110" t="s">
        <v>653</v>
      </c>
      <c r="D100" s="162"/>
      <c r="E100" s="454" t="s">
        <v>652</v>
      </c>
      <c r="F100" s="455">
        <v>233.30755506607932</v>
      </c>
      <c r="G100" s="455">
        <v>200.93024691358022</v>
      </c>
      <c r="H100" s="456">
        <f t="shared" ref="H100:H141" si="12">IF(OR(F100="",G100=""),"N/A",(G100-F100)/F100*100)</f>
        <v>-13.877522373130576</v>
      </c>
      <c r="I100" s="161" t="s">
        <v>739</v>
      </c>
      <c r="J100" s="70" t="s">
        <v>739</v>
      </c>
      <c r="K100" s="70" t="s">
        <v>739</v>
      </c>
      <c r="L100" s="70" t="s">
        <v>739</v>
      </c>
      <c r="M100" s="62" t="s">
        <v>739</v>
      </c>
      <c r="N100" s="62">
        <v>182.54166666666666</v>
      </c>
      <c r="O100" s="70" t="s">
        <v>739</v>
      </c>
      <c r="P100" s="62" t="s">
        <v>739</v>
      </c>
      <c r="Q100" s="62" t="s">
        <v>739</v>
      </c>
      <c r="R100" s="62" t="s">
        <v>739</v>
      </c>
      <c r="S100" s="62">
        <v>251.51627450980391</v>
      </c>
      <c r="T100" s="457" t="s">
        <v>739</v>
      </c>
      <c r="U100" s="163">
        <v>99815.989999999991</v>
      </c>
      <c r="V100" s="62">
        <v>489</v>
      </c>
      <c r="W100" s="62">
        <v>204.1226789366053</v>
      </c>
      <c r="X100" s="68">
        <v>1.5888260090568331</v>
      </c>
      <c r="AG100"/>
      <c r="AH100"/>
      <c r="AI100"/>
    </row>
    <row r="101" spans="2:35" x14ac:dyDescent="0.25">
      <c r="B101" s="709">
        <v>3</v>
      </c>
      <c r="C101" s="164" t="s">
        <v>654</v>
      </c>
      <c r="D101" s="165"/>
      <c r="E101" s="458" t="s">
        <v>655</v>
      </c>
      <c r="F101" s="459">
        <v>1664.0286082474227</v>
      </c>
      <c r="G101" s="459">
        <v>1094.0377319587628</v>
      </c>
      <c r="H101" s="460">
        <f t="shared" si="12"/>
        <v>-34.253670487611501</v>
      </c>
      <c r="I101" s="161" t="s">
        <v>739</v>
      </c>
      <c r="J101" s="70">
        <v>1487.7084615384615</v>
      </c>
      <c r="K101" s="70" t="s">
        <v>739</v>
      </c>
      <c r="L101" s="70">
        <v>1719.0724999999998</v>
      </c>
      <c r="M101" s="70">
        <v>2966.0416847826091</v>
      </c>
      <c r="N101" s="70">
        <v>972.91659090909093</v>
      </c>
      <c r="O101" s="461" t="s">
        <v>739</v>
      </c>
      <c r="P101" s="461">
        <v>2392.6627696793007</v>
      </c>
      <c r="Q101" s="70" t="s">
        <v>739</v>
      </c>
      <c r="R101" s="70" t="s">
        <v>739</v>
      </c>
      <c r="S101" s="62">
        <v>1071.6431428571429</v>
      </c>
      <c r="T101" s="457" t="s">
        <v>739</v>
      </c>
      <c r="U101" s="163">
        <v>1597173.55</v>
      </c>
      <c r="V101" s="62">
        <v>704</v>
      </c>
      <c r="W101" s="62">
        <v>2268.7124289772728</v>
      </c>
      <c r="X101" s="68">
        <v>107.37058354608801</v>
      </c>
      <c r="AG101"/>
      <c r="AH101"/>
      <c r="AI101"/>
    </row>
    <row r="102" spans="2:35" x14ac:dyDescent="0.25">
      <c r="B102" s="711">
        <v>4</v>
      </c>
      <c r="C102" s="110" t="s">
        <v>656</v>
      </c>
      <c r="D102" s="166"/>
      <c r="E102" s="462" t="s">
        <v>652</v>
      </c>
      <c r="F102" s="455">
        <v>83.111764469453377</v>
      </c>
      <c r="G102" s="455">
        <v>62.376920966240391</v>
      </c>
      <c r="H102" s="456">
        <f t="shared" si="12"/>
        <v>-24.948144989550549</v>
      </c>
      <c r="I102" s="161" t="s">
        <v>739</v>
      </c>
      <c r="J102" s="70">
        <v>41.594266088214027</v>
      </c>
      <c r="K102" s="70" t="s">
        <v>739</v>
      </c>
      <c r="L102" s="70">
        <v>30.80561904761905</v>
      </c>
      <c r="M102" s="62">
        <v>43.375001300390117</v>
      </c>
      <c r="N102" s="62">
        <v>18.229166666666668</v>
      </c>
      <c r="O102" s="70" t="s">
        <v>739</v>
      </c>
      <c r="P102" s="70">
        <v>44.303289817232375</v>
      </c>
      <c r="Q102" s="70" t="s">
        <v>739</v>
      </c>
      <c r="R102" s="70" t="s">
        <v>739</v>
      </c>
      <c r="S102" s="62">
        <v>31.532493368700266</v>
      </c>
      <c r="T102" s="457" t="s">
        <v>739</v>
      </c>
      <c r="U102" s="163">
        <v>681206.86</v>
      </c>
      <c r="V102" s="62">
        <v>16032</v>
      </c>
      <c r="W102" s="62">
        <v>42.490447854291418</v>
      </c>
      <c r="X102" s="68">
        <v>-31.881139376391985</v>
      </c>
      <c r="AG102"/>
      <c r="AH102"/>
      <c r="AI102"/>
    </row>
    <row r="103" spans="2:35" x14ac:dyDescent="0.25">
      <c r="B103" s="711">
        <v>5</v>
      </c>
      <c r="C103" s="167" t="s">
        <v>657</v>
      </c>
      <c r="D103" s="166"/>
      <c r="E103" s="462" t="s">
        <v>652</v>
      </c>
      <c r="F103" s="463">
        <v>252.01038647342992</v>
      </c>
      <c r="G103" s="463" t="s">
        <v>739</v>
      </c>
      <c r="H103" s="464" t="str">
        <f t="shared" si="12"/>
        <v>N/A</v>
      </c>
      <c r="I103" s="163" t="s">
        <v>739</v>
      </c>
      <c r="J103" s="62" t="s">
        <v>739</v>
      </c>
      <c r="K103" s="62" t="s">
        <v>739</v>
      </c>
      <c r="L103" s="62" t="s">
        <v>739</v>
      </c>
      <c r="M103" s="62" t="s">
        <v>739</v>
      </c>
      <c r="N103" s="62" t="s">
        <v>739</v>
      </c>
      <c r="O103" s="62" t="s">
        <v>739</v>
      </c>
      <c r="P103" s="62" t="s">
        <v>739</v>
      </c>
      <c r="Q103" s="62" t="s">
        <v>739</v>
      </c>
      <c r="R103" s="62" t="s">
        <v>739</v>
      </c>
      <c r="S103" s="62" t="s">
        <v>739</v>
      </c>
      <c r="T103" s="457" t="s">
        <v>739</v>
      </c>
      <c r="U103" s="163" t="s">
        <v>739</v>
      </c>
      <c r="V103" s="62" t="s">
        <v>739</v>
      </c>
      <c r="W103" s="62" t="s">
        <v>739</v>
      </c>
      <c r="X103" s="68" t="s">
        <v>1033</v>
      </c>
      <c r="AG103"/>
      <c r="AH103"/>
      <c r="AI103"/>
    </row>
    <row r="104" spans="2:35" x14ac:dyDescent="0.25">
      <c r="B104" s="710">
        <v>6</v>
      </c>
      <c r="C104" s="110" t="s">
        <v>658</v>
      </c>
      <c r="D104" s="168"/>
      <c r="E104" s="462" t="s">
        <v>652</v>
      </c>
      <c r="F104" s="463">
        <v>328.04812720848059</v>
      </c>
      <c r="G104" s="463" t="s">
        <v>739</v>
      </c>
      <c r="H104" s="464" t="str">
        <f t="shared" si="12"/>
        <v>N/A</v>
      </c>
      <c r="I104" s="163" t="s">
        <v>739</v>
      </c>
      <c r="J104" s="70" t="s">
        <v>739</v>
      </c>
      <c r="K104" s="70" t="s">
        <v>739</v>
      </c>
      <c r="L104" s="70" t="s">
        <v>739</v>
      </c>
      <c r="M104" s="70" t="s">
        <v>739</v>
      </c>
      <c r="N104" s="70" t="s">
        <v>739</v>
      </c>
      <c r="O104" s="70" t="s">
        <v>739</v>
      </c>
      <c r="P104" s="70" t="s">
        <v>739</v>
      </c>
      <c r="Q104" s="70" t="s">
        <v>739</v>
      </c>
      <c r="R104" s="70" t="s">
        <v>739</v>
      </c>
      <c r="S104" s="62" t="s">
        <v>739</v>
      </c>
      <c r="T104" s="457" t="s">
        <v>739</v>
      </c>
      <c r="U104" s="163" t="s">
        <v>739</v>
      </c>
      <c r="V104" s="62" t="s">
        <v>739</v>
      </c>
      <c r="W104" s="62" t="s">
        <v>739</v>
      </c>
      <c r="X104" s="68" t="s">
        <v>1033</v>
      </c>
      <c r="AG104"/>
      <c r="AH104"/>
      <c r="AI104"/>
    </row>
    <row r="105" spans="2:35" x14ac:dyDescent="0.25">
      <c r="B105" s="709">
        <v>7</v>
      </c>
      <c r="C105" s="164" t="s">
        <v>659</v>
      </c>
      <c r="D105" s="165"/>
      <c r="E105" s="458" t="s">
        <v>655</v>
      </c>
      <c r="F105" s="459">
        <v>2842.7150000000001</v>
      </c>
      <c r="G105" s="459" t="s">
        <v>739</v>
      </c>
      <c r="H105" s="460" t="str">
        <f t="shared" si="12"/>
        <v>N/A</v>
      </c>
      <c r="I105" s="161" t="s">
        <v>739</v>
      </c>
      <c r="J105" s="70" t="s">
        <v>739</v>
      </c>
      <c r="K105" s="70" t="s">
        <v>739</v>
      </c>
      <c r="L105" s="70" t="s">
        <v>739</v>
      </c>
      <c r="M105" s="62" t="s">
        <v>739</v>
      </c>
      <c r="N105" s="62" t="s">
        <v>739</v>
      </c>
      <c r="O105" s="70" t="s">
        <v>739</v>
      </c>
      <c r="P105" s="70" t="s">
        <v>739</v>
      </c>
      <c r="Q105" s="70" t="s">
        <v>739</v>
      </c>
      <c r="R105" s="70" t="s">
        <v>739</v>
      </c>
      <c r="S105" s="62" t="s">
        <v>739</v>
      </c>
      <c r="T105" s="457" t="s">
        <v>739</v>
      </c>
      <c r="U105" s="163" t="s">
        <v>739</v>
      </c>
      <c r="V105" s="62" t="s">
        <v>739</v>
      </c>
      <c r="W105" s="62" t="s">
        <v>739</v>
      </c>
      <c r="X105" s="68" t="s">
        <v>1033</v>
      </c>
      <c r="AG105"/>
      <c r="AH105"/>
      <c r="AI105"/>
    </row>
    <row r="106" spans="2:35" x14ac:dyDescent="0.25">
      <c r="B106" s="711">
        <v>8</v>
      </c>
      <c r="C106" s="110" t="s">
        <v>660</v>
      </c>
      <c r="D106" s="166"/>
      <c r="E106" s="462" t="s">
        <v>652</v>
      </c>
      <c r="F106" s="455">
        <v>185.31055837563451</v>
      </c>
      <c r="G106" s="455" t="s">
        <v>739</v>
      </c>
      <c r="H106" s="456" t="str">
        <f t="shared" si="12"/>
        <v>N/A</v>
      </c>
      <c r="I106" s="161" t="s">
        <v>739</v>
      </c>
      <c r="J106" s="70" t="s">
        <v>739</v>
      </c>
      <c r="K106" s="70" t="s">
        <v>739</v>
      </c>
      <c r="L106" s="70" t="s">
        <v>739</v>
      </c>
      <c r="M106" s="62" t="s">
        <v>739</v>
      </c>
      <c r="N106" s="62" t="s">
        <v>739</v>
      </c>
      <c r="O106" s="70" t="s">
        <v>739</v>
      </c>
      <c r="P106" s="62" t="s">
        <v>739</v>
      </c>
      <c r="Q106" s="62" t="s">
        <v>739</v>
      </c>
      <c r="R106" s="62" t="s">
        <v>739</v>
      </c>
      <c r="S106" s="62" t="s">
        <v>739</v>
      </c>
      <c r="T106" s="457" t="s">
        <v>739</v>
      </c>
      <c r="U106" s="163" t="s">
        <v>739</v>
      </c>
      <c r="V106" s="62" t="s">
        <v>739</v>
      </c>
      <c r="W106" s="62" t="s">
        <v>739</v>
      </c>
      <c r="X106" s="68" t="s">
        <v>1033</v>
      </c>
      <c r="AG106"/>
      <c r="AH106"/>
      <c r="AI106"/>
    </row>
    <row r="107" spans="2:35" x14ac:dyDescent="0.25">
      <c r="B107" s="711">
        <v>9</v>
      </c>
      <c r="C107" s="109" t="s">
        <v>661</v>
      </c>
      <c r="D107" s="166"/>
      <c r="E107" s="458" t="s">
        <v>655</v>
      </c>
      <c r="F107" s="459">
        <v>5061.4764999999998</v>
      </c>
      <c r="G107" s="459">
        <v>1170.9729166666668</v>
      </c>
      <c r="H107" s="460">
        <f t="shared" si="12"/>
        <v>-76.864993511939318</v>
      </c>
      <c r="I107" s="161" t="s">
        <v>739</v>
      </c>
      <c r="J107" s="70" t="s">
        <v>739</v>
      </c>
      <c r="K107" s="70" t="s">
        <v>739</v>
      </c>
      <c r="L107" s="70" t="s">
        <v>739</v>
      </c>
      <c r="M107" s="70">
        <v>7870.833333333333</v>
      </c>
      <c r="N107" s="70" t="s">
        <v>739</v>
      </c>
      <c r="O107" s="70" t="s">
        <v>739</v>
      </c>
      <c r="P107" s="70">
        <v>12083.333333333334</v>
      </c>
      <c r="Q107" s="70" t="s">
        <v>739</v>
      </c>
      <c r="R107" s="70" t="s">
        <v>739</v>
      </c>
      <c r="S107" s="62" t="s">
        <v>739</v>
      </c>
      <c r="T107" s="457" t="s">
        <v>739</v>
      </c>
      <c r="U107" s="163">
        <v>1096812.5</v>
      </c>
      <c r="V107" s="62">
        <v>96</v>
      </c>
      <c r="W107" s="62">
        <v>11425.130208333334</v>
      </c>
      <c r="X107" s="68">
        <v>875.69551316835884</v>
      </c>
      <c r="AG107"/>
      <c r="AH107"/>
      <c r="AI107"/>
    </row>
    <row r="108" spans="2:35" x14ac:dyDescent="0.25">
      <c r="B108" s="712">
        <v>10</v>
      </c>
      <c r="C108" s="169" t="s">
        <v>662</v>
      </c>
      <c r="D108" s="170"/>
      <c r="E108" s="465" t="s">
        <v>652</v>
      </c>
      <c r="F108" s="466">
        <v>641.11697916666674</v>
      </c>
      <c r="G108" s="466">
        <v>87.736711026615978</v>
      </c>
      <c r="H108" s="467">
        <f t="shared" si="12"/>
        <v>-86.315023018005618</v>
      </c>
      <c r="I108" s="171" t="s">
        <v>739</v>
      </c>
      <c r="J108" s="86" t="s">
        <v>739</v>
      </c>
      <c r="K108" s="86" t="s">
        <v>739</v>
      </c>
      <c r="L108" s="86" t="s">
        <v>739</v>
      </c>
      <c r="M108" s="86">
        <v>686.66666666666663</v>
      </c>
      <c r="N108" s="86" t="s">
        <v>739</v>
      </c>
      <c r="O108" s="86" t="s">
        <v>739</v>
      </c>
      <c r="P108" s="86">
        <v>879.375</v>
      </c>
      <c r="Q108" s="86" t="s">
        <v>739</v>
      </c>
      <c r="R108" s="86" t="s">
        <v>739</v>
      </c>
      <c r="S108" s="86" t="s">
        <v>739</v>
      </c>
      <c r="T108" s="468" t="s">
        <v>739</v>
      </c>
      <c r="U108" s="172">
        <v>1513198.75</v>
      </c>
      <c r="V108" s="140">
        <v>1799</v>
      </c>
      <c r="W108" s="140">
        <v>841.13326848249028</v>
      </c>
      <c r="X108" s="173">
        <v>858.70161833092004</v>
      </c>
      <c r="AG108"/>
      <c r="AH108"/>
      <c r="AI108"/>
    </row>
    <row r="109" spans="2:35" x14ac:dyDescent="0.25">
      <c r="B109" s="709">
        <v>11</v>
      </c>
      <c r="C109" s="174" t="s">
        <v>663</v>
      </c>
      <c r="D109" s="175"/>
      <c r="E109" s="462" t="s">
        <v>664</v>
      </c>
      <c r="F109" s="469">
        <v>1.4800255664728292</v>
      </c>
      <c r="G109" s="469">
        <v>1.2832024293686073</v>
      </c>
      <c r="H109" s="464">
        <f t="shared" si="12"/>
        <v>-13.298630886038501</v>
      </c>
      <c r="I109" s="470" t="s">
        <v>739</v>
      </c>
      <c r="J109" s="176">
        <v>1.3406251688732775</v>
      </c>
      <c r="K109" s="176" t="s">
        <v>739</v>
      </c>
      <c r="L109" s="176">
        <v>1.2962501893078902</v>
      </c>
      <c r="M109" s="176">
        <v>1.4</v>
      </c>
      <c r="N109" s="176" t="s">
        <v>739</v>
      </c>
      <c r="O109" s="176" t="s">
        <v>739</v>
      </c>
      <c r="P109" s="176">
        <v>1.6668106335418427</v>
      </c>
      <c r="Q109" s="176" t="s">
        <v>739</v>
      </c>
      <c r="R109" s="176" t="s">
        <v>739</v>
      </c>
      <c r="S109" s="176">
        <v>1.46875</v>
      </c>
      <c r="T109" s="471" t="s">
        <v>739</v>
      </c>
      <c r="U109" s="177">
        <v>2598211.91</v>
      </c>
      <c r="V109" s="52">
        <v>1638260</v>
      </c>
      <c r="W109" s="178">
        <v>1.5859582178652962</v>
      </c>
      <c r="X109" s="57">
        <v>23.593766779701177</v>
      </c>
      <c r="AG109"/>
      <c r="AH109"/>
      <c r="AI109"/>
    </row>
    <row r="110" spans="2:35" x14ac:dyDescent="0.25">
      <c r="B110" s="710">
        <v>12</v>
      </c>
      <c r="C110" s="167" t="s">
        <v>665</v>
      </c>
      <c r="D110" s="166"/>
      <c r="E110" s="454" t="s">
        <v>664</v>
      </c>
      <c r="F110" s="472">
        <v>4.1375000000000002</v>
      </c>
      <c r="G110" s="472" t="s">
        <v>739</v>
      </c>
      <c r="H110" s="456" t="str">
        <f t="shared" si="12"/>
        <v>N/A</v>
      </c>
      <c r="I110" s="473" t="s">
        <v>739</v>
      </c>
      <c r="J110" s="179" t="s">
        <v>739</v>
      </c>
      <c r="K110" s="179" t="s">
        <v>739</v>
      </c>
      <c r="L110" s="179" t="s">
        <v>739</v>
      </c>
      <c r="M110" s="176" t="s">
        <v>739</v>
      </c>
      <c r="N110" s="176" t="s">
        <v>739</v>
      </c>
      <c r="O110" s="179" t="s">
        <v>739</v>
      </c>
      <c r="P110" s="176" t="s">
        <v>739</v>
      </c>
      <c r="Q110" s="176" t="s">
        <v>739</v>
      </c>
      <c r="R110" s="176" t="s">
        <v>739</v>
      </c>
      <c r="S110" s="176" t="s">
        <v>739</v>
      </c>
      <c r="T110" s="471" t="s">
        <v>739</v>
      </c>
      <c r="U110" s="163" t="s">
        <v>739</v>
      </c>
      <c r="V110" s="62" t="s">
        <v>739</v>
      </c>
      <c r="W110" s="176" t="s">
        <v>739</v>
      </c>
      <c r="X110" s="68" t="s">
        <v>1033</v>
      </c>
      <c r="AG110"/>
      <c r="AH110"/>
      <c r="AI110"/>
    </row>
    <row r="111" spans="2:35" x14ac:dyDescent="0.25">
      <c r="B111" s="710">
        <v>13</v>
      </c>
      <c r="C111" s="167" t="s">
        <v>666</v>
      </c>
      <c r="D111" s="166"/>
      <c r="E111" s="454" t="s">
        <v>664</v>
      </c>
      <c r="F111" s="472">
        <v>10.922806045340051</v>
      </c>
      <c r="G111" s="472">
        <v>5.5420791332298336</v>
      </c>
      <c r="H111" s="456">
        <f t="shared" si="12"/>
        <v>-49.26139757288626</v>
      </c>
      <c r="I111" s="470" t="s">
        <v>739</v>
      </c>
      <c r="J111" s="176">
        <v>6.7416690544412612</v>
      </c>
      <c r="K111" s="176" t="s">
        <v>739</v>
      </c>
      <c r="L111" s="176">
        <v>6.2787470997679815</v>
      </c>
      <c r="M111" s="176">
        <v>8.3958327477160939</v>
      </c>
      <c r="N111" s="176" t="s">
        <v>739</v>
      </c>
      <c r="O111" s="176" t="s">
        <v>739</v>
      </c>
      <c r="P111" s="176">
        <v>7.040526181231078</v>
      </c>
      <c r="Q111" s="176" t="s">
        <v>739</v>
      </c>
      <c r="R111" s="180" t="s">
        <v>739</v>
      </c>
      <c r="S111" s="180" t="s">
        <v>739</v>
      </c>
      <c r="T111" s="474" t="s">
        <v>739</v>
      </c>
      <c r="U111" s="163">
        <v>4567921.8100000005</v>
      </c>
      <c r="V111" s="62">
        <v>648636</v>
      </c>
      <c r="W111" s="176">
        <v>7.0423501162439344</v>
      </c>
      <c r="X111" s="68">
        <v>27.070544229846956</v>
      </c>
      <c r="AG111"/>
      <c r="AH111"/>
      <c r="AI111"/>
    </row>
    <row r="112" spans="2:35" x14ac:dyDescent="0.25">
      <c r="B112" s="710">
        <v>14</v>
      </c>
      <c r="C112" s="167" t="s">
        <v>667</v>
      </c>
      <c r="D112" s="168"/>
      <c r="E112" s="454" t="s">
        <v>664</v>
      </c>
      <c r="F112" s="472" t="s">
        <v>739</v>
      </c>
      <c r="G112" s="472" t="s">
        <v>739</v>
      </c>
      <c r="H112" s="456" t="str">
        <f t="shared" si="12"/>
        <v>N/A</v>
      </c>
      <c r="I112" s="470" t="s">
        <v>739</v>
      </c>
      <c r="J112" s="176" t="s">
        <v>739</v>
      </c>
      <c r="K112" s="176" t="s">
        <v>739</v>
      </c>
      <c r="L112" s="176" t="s">
        <v>739</v>
      </c>
      <c r="M112" s="176" t="s">
        <v>739</v>
      </c>
      <c r="N112" s="176" t="s">
        <v>739</v>
      </c>
      <c r="O112" s="176" t="s">
        <v>739</v>
      </c>
      <c r="P112" s="176" t="s">
        <v>739</v>
      </c>
      <c r="Q112" s="176" t="s">
        <v>739</v>
      </c>
      <c r="R112" s="176" t="s">
        <v>739</v>
      </c>
      <c r="S112" s="176" t="s">
        <v>739</v>
      </c>
      <c r="T112" s="474" t="s">
        <v>739</v>
      </c>
      <c r="U112" s="163" t="s">
        <v>739</v>
      </c>
      <c r="V112" s="62" t="s">
        <v>739</v>
      </c>
      <c r="W112" s="176" t="s">
        <v>739</v>
      </c>
      <c r="X112" s="68" t="s">
        <v>1033</v>
      </c>
      <c r="AG112"/>
      <c r="AH112"/>
      <c r="AI112"/>
    </row>
    <row r="113" spans="2:35" x14ac:dyDescent="0.25">
      <c r="B113" s="709">
        <v>15</v>
      </c>
      <c r="C113" s="110" t="s">
        <v>668</v>
      </c>
      <c r="D113" s="168"/>
      <c r="E113" s="454" t="s">
        <v>664</v>
      </c>
      <c r="F113" s="475">
        <v>4.1681670577638714</v>
      </c>
      <c r="G113" s="475">
        <v>5.0626770973441992</v>
      </c>
      <c r="H113" s="476">
        <f t="shared" si="12"/>
        <v>21.460513150838356</v>
      </c>
      <c r="I113" s="477" t="s">
        <v>739</v>
      </c>
      <c r="J113" s="478">
        <v>4.7187499815086023</v>
      </c>
      <c r="K113" s="478" t="s">
        <v>739</v>
      </c>
      <c r="L113" s="478">
        <v>4.0037508722958828</v>
      </c>
      <c r="M113" s="478">
        <v>4.1687500238072568</v>
      </c>
      <c r="N113" s="478">
        <v>7.9093725490196078</v>
      </c>
      <c r="O113" s="478" t="s">
        <v>739</v>
      </c>
      <c r="P113" s="478">
        <v>4.3346242236747221</v>
      </c>
      <c r="Q113" s="478" t="s">
        <v>739</v>
      </c>
      <c r="R113" s="478" t="s">
        <v>739</v>
      </c>
      <c r="S113" s="478">
        <v>3.5449999999999999</v>
      </c>
      <c r="T113" s="474" t="s">
        <v>739</v>
      </c>
      <c r="U113" s="163">
        <v>1952433.04</v>
      </c>
      <c r="V113" s="62">
        <v>449817</v>
      </c>
      <c r="W113" s="176">
        <v>4.3405052276814793</v>
      </c>
      <c r="X113" s="68">
        <v>-14.264624343542668</v>
      </c>
      <c r="AG113"/>
      <c r="AH113"/>
      <c r="AI113"/>
    </row>
    <row r="114" spans="2:35" x14ac:dyDescent="0.25">
      <c r="B114" s="712">
        <v>16</v>
      </c>
      <c r="C114" s="181" t="s">
        <v>669</v>
      </c>
      <c r="D114" s="182"/>
      <c r="E114" s="479" t="s">
        <v>664</v>
      </c>
      <c r="F114" s="480">
        <v>1.3997136298014343</v>
      </c>
      <c r="G114" s="480">
        <v>1.0579182333793202</v>
      </c>
      <c r="H114" s="481">
        <f t="shared" si="12"/>
        <v>-24.418951787345371</v>
      </c>
      <c r="I114" s="482" t="s">
        <v>739</v>
      </c>
      <c r="J114" s="183">
        <v>1.543749987322901</v>
      </c>
      <c r="K114" s="183" t="s">
        <v>739</v>
      </c>
      <c r="L114" s="183">
        <v>0.83062509791634032</v>
      </c>
      <c r="M114" s="183">
        <v>1.1208333318253461</v>
      </c>
      <c r="N114" s="183">
        <v>1.7916666666666667</v>
      </c>
      <c r="O114" s="483" t="s">
        <v>739</v>
      </c>
      <c r="P114" s="483">
        <v>1.5377460012929935</v>
      </c>
      <c r="Q114" s="183" t="s">
        <v>739</v>
      </c>
      <c r="R114" s="183" t="s">
        <v>739</v>
      </c>
      <c r="S114" s="183">
        <v>0.91687526881720438</v>
      </c>
      <c r="T114" s="484" t="s">
        <v>739</v>
      </c>
      <c r="U114" s="171">
        <v>3958383.32</v>
      </c>
      <c r="V114" s="86">
        <v>2736713</v>
      </c>
      <c r="W114" s="183">
        <v>1.4464005980897521</v>
      </c>
      <c r="X114" s="107">
        <v>36.721397973215588</v>
      </c>
      <c r="AG114"/>
      <c r="AH114"/>
      <c r="AI114"/>
    </row>
    <row r="115" spans="2:35" x14ac:dyDescent="0.25">
      <c r="B115" s="713">
        <v>17</v>
      </c>
      <c r="C115" s="174" t="s">
        <v>670</v>
      </c>
      <c r="D115" s="160"/>
      <c r="E115" s="454" t="s">
        <v>671</v>
      </c>
      <c r="F115" s="455">
        <v>854.97912500000007</v>
      </c>
      <c r="G115" s="455">
        <v>471.45013333333338</v>
      </c>
      <c r="H115" s="456">
        <f t="shared" si="12"/>
        <v>-44.858287232061564</v>
      </c>
      <c r="I115" s="161" t="s">
        <v>739</v>
      </c>
      <c r="J115" s="70" t="s">
        <v>739</v>
      </c>
      <c r="K115" s="70" t="s">
        <v>739</v>
      </c>
      <c r="L115" s="70" t="s">
        <v>739</v>
      </c>
      <c r="M115" s="70">
        <v>572.91666299559472</v>
      </c>
      <c r="N115" s="70" t="s">
        <v>739</v>
      </c>
      <c r="O115" s="70" t="s">
        <v>739</v>
      </c>
      <c r="P115" s="70">
        <v>777.47317596566529</v>
      </c>
      <c r="Q115" s="70" t="s">
        <v>739</v>
      </c>
      <c r="R115" s="70" t="s">
        <v>739</v>
      </c>
      <c r="S115" s="62" t="s">
        <v>739</v>
      </c>
      <c r="T115" s="457" t="s">
        <v>739</v>
      </c>
      <c r="U115" s="161">
        <v>1788267.08</v>
      </c>
      <c r="V115" s="70">
        <v>2539</v>
      </c>
      <c r="W115" s="70">
        <v>704.31944860181181</v>
      </c>
      <c r="X115" s="101">
        <v>49.394262256753009</v>
      </c>
      <c r="AG115"/>
      <c r="AH115"/>
      <c r="AI115"/>
    </row>
    <row r="116" spans="2:35" x14ac:dyDescent="0.25">
      <c r="B116" s="710">
        <v>18</v>
      </c>
      <c r="C116" s="110" t="s">
        <v>304</v>
      </c>
      <c r="D116" s="160"/>
      <c r="E116" s="454" t="s">
        <v>671</v>
      </c>
      <c r="F116" s="455">
        <v>1839.5568354430379</v>
      </c>
      <c r="G116" s="455">
        <v>1374.2426923076923</v>
      </c>
      <c r="H116" s="456">
        <f t="shared" si="12"/>
        <v>-25.294904412305346</v>
      </c>
      <c r="I116" s="161" t="s">
        <v>739</v>
      </c>
      <c r="J116" s="70">
        <v>1855.4166666666667</v>
      </c>
      <c r="K116" s="70" t="s">
        <v>739</v>
      </c>
      <c r="L116" s="70">
        <v>742.54754385964907</v>
      </c>
      <c r="M116" s="62">
        <v>825.20833333333337</v>
      </c>
      <c r="N116" s="62" t="s">
        <v>739</v>
      </c>
      <c r="O116" s="70" t="s">
        <v>739</v>
      </c>
      <c r="P116" s="70">
        <v>919.0100188040617</v>
      </c>
      <c r="Q116" s="70" t="s">
        <v>739</v>
      </c>
      <c r="R116" s="70" t="s">
        <v>739</v>
      </c>
      <c r="S116" s="62">
        <v>930.02875000000006</v>
      </c>
      <c r="T116" s="457" t="s">
        <v>739</v>
      </c>
      <c r="U116" s="163">
        <v>9013653.0299999993</v>
      </c>
      <c r="V116" s="62">
        <v>9631</v>
      </c>
      <c r="W116" s="62">
        <v>935.90001349807903</v>
      </c>
      <c r="X116" s="68">
        <v>-31.897035455471684</v>
      </c>
      <c r="AG116"/>
      <c r="AH116"/>
      <c r="AI116"/>
    </row>
    <row r="117" spans="2:35" x14ac:dyDescent="0.25">
      <c r="B117" s="710">
        <v>19</v>
      </c>
      <c r="C117" s="110" t="s">
        <v>308</v>
      </c>
      <c r="D117" s="184"/>
      <c r="E117" s="454" t="s">
        <v>671</v>
      </c>
      <c r="F117" s="463">
        <v>2084.9265408805031</v>
      </c>
      <c r="G117" s="463">
        <v>1815.9475437112239</v>
      </c>
      <c r="H117" s="485">
        <f t="shared" si="12"/>
        <v>-12.901125862002043</v>
      </c>
      <c r="I117" s="185" t="s">
        <v>739</v>
      </c>
      <c r="J117" s="79">
        <v>1999.5833260869565</v>
      </c>
      <c r="K117" s="79" t="s">
        <v>739</v>
      </c>
      <c r="L117" s="79">
        <v>1063.9706249999999</v>
      </c>
      <c r="M117" s="140">
        <v>2182.2916606498197</v>
      </c>
      <c r="N117" s="140">
        <v>1947.9166666666667</v>
      </c>
      <c r="O117" s="79" t="s">
        <v>739</v>
      </c>
      <c r="P117" s="62">
        <v>1888.6770202919188</v>
      </c>
      <c r="Q117" s="62" t="s">
        <v>739</v>
      </c>
      <c r="R117" s="62" t="s">
        <v>739</v>
      </c>
      <c r="S117" s="62">
        <v>1338.7912307692307</v>
      </c>
      <c r="T117" s="457" t="s">
        <v>739</v>
      </c>
      <c r="U117" s="163">
        <v>12900852.43</v>
      </c>
      <c r="V117" s="62">
        <v>6757</v>
      </c>
      <c r="W117" s="62">
        <v>1909.2574263726506</v>
      </c>
      <c r="X117" s="68">
        <v>5.1383578223152124</v>
      </c>
      <c r="AG117"/>
      <c r="AH117"/>
      <c r="AI117"/>
    </row>
    <row r="118" spans="2:35" x14ac:dyDescent="0.25">
      <c r="B118" s="709">
        <v>20</v>
      </c>
      <c r="C118" s="110" t="s">
        <v>672</v>
      </c>
      <c r="D118" s="162"/>
      <c r="E118" s="454" t="s">
        <v>671</v>
      </c>
      <c r="F118" s="455" t="s">
        <v>739</v>
      </c>
      <c r="G118" s="455" t="s">
        <v>739</v>
      </c>
      <c r="H118" s="456" t="str">
        <f t="shared" si="12"/>
        <v>N/A</v>
      </c>
      <c r="I118" s="163" t="s">
        <v>739</v>
      </c>
      <c r="J118" s="62" t="s">
        <v>739</v>
      </c>
      <c r="K118" s="62" t="s">
        <v>739</v>
      </c>
      <c r="L118" s="62" t="s">
        <v>739</v>
      </c>
      <c r="M118" s="62" t="s">
        <v>739</v>
      </c>
      <c r="N118" s="62" t="s">
        <v>739</v>
      </c>
      <c r="O118" s="62" t="s">
        <v>739</v>
      </c>
      <c r="P118" s="79" t="s">
        <v>739</v>
      </c>
      <c r="Q118" s="79" t="s">
        <v>739</v>
      </c>
      <c r="R118" s="79" t="s">
        <v>739</v>
      </c>
      <c r="S118" s="62" t="s">
        <v>739</v>
      </c>
      <c r="T118" s="457" t="s">
        <v>739</v>
      </c>
      <c r="U118" s="163" t="s">
        <v>739</v>
      </c>
      <c r="V118" s="62" t="s">
        <v>739</v>
      </c>
      <c r="W118" s="62" t="s">
        <v>739</v>
      </c>
      <c r="X118" s="68" t="s">
        <v>1033</v>
      </c>
      <c r="AG118"/>
      <c r="AH118"/>
      <c r="AI118"/>
    </row>
    <row r="119" spans="2:35" x14ac:dyDescent="0.25">
      <c r="B119" s="711">
        <v>21</v>
      </c>
      <c r="C119" s="167" t="s">
        <v>305</v>
      </c>
      <c r="D119" s="162"/>
      <c r="E119" s="454" t="s">
        <v>671</v>
      </c>
      <c r="F119" s="455" t="s">
        <v>739</v>
      </c>
      <c r="G119" s="455" t="s">
        <v>739</v>
      </c>
      <c r="H119" s="456" t="str">
        <f t="shared" si="12"/>
        <v>N/A</v>
      </c>
      <c r="I119" s="163" t="s">
        <v>739</v>
      </c>
      <c r="J119" s="62" t="s">
        <v>739</v>
      </c>
      <c r="K119" s="62" t="s">
        <v>739</v>
      </c>
      <c r="L119" s="62" t="s">
        <v>739</v>
      </c>
      <c r="M119" s="62" t="s">
        <v>739</v>
      </c>
      <c r="N119" s="62" t="s">
        <v>739</v>
      </c>
      <c r="O119" s="62" t="s">
        <v>739</v>
      </c>
      <c r="P119" s="62" t="s">
        <v>739</v>
      </c>
      <c r="Q119" s="62" t="s">
        <v>739</v>
      </c>
      <c r="R119" s="62" t="s">
        <v>739</v>
      </c>
      <c r="S119" s="62" t="s">
        <v>739</v>
      </c>
      <c r="T119" s="457" t="s">
        <v>739</v>
      </c>
      <c r="U119" s="163" t="s">
        <v>739</v>
      </c>
      <c r="V119" s="62" t="s">
        <v>739</v>
      </c>
      <c r="W119" s="62" t="s">
        <v>739</v>
      </c>
      <c r="X119" s="68" t="s">
        <v>1033</v>
      </c>
      <c r="AG119"/>
      <c r="AH119"/>
      <c r="AI119"/>
    </row>
    <row r="120" spans="2:35" x14ac:dyDescent="0.25">
      <c r="B120" s="711">
        <v>22</v>
      </c>
      <c r="C120" s="169" t="s">
        <v>306</v>
      </c>
      <c r="D120" s="186"/>
      <c r="E120" s="486" t="s">
        <v>671</v>
      </c>
      <c r="F120" s="487" t="s">
        <v>739</v>
      </c>
      <c r="G120" s="487">
        <v>486.27909090909088</v>
      </c>
      <c r="H120" s="488" t="str">
        <f t="shared" si="12"/>
        <v>N/A</v>
      </c>
      <c r="I120" s="171" t="s">
        <v>739</v>
      </c>
      <c r="J120" s="86" t="s">
        <v>739</v>
      </c>
      <c r="K120" s="86" t="s">
        <v>739</v>
      </c>
      <c r="L120" s="86" t="s">
        <v>739</v>
      </c>
      <c r="M120" s="86" t="s">
        <v>739</v>
      </c>
      <c r="N120" s="86" t="s">
        <v>739</v>
      </c>
      <c r="O120" s="86" t="s">
        <v>739</v>
      </c>
      <c r="P120" s="86">
        <v>597.64957264957263</v>
      </c>
      <c r="Q120" s="86" t="s">
        <v>739</v>
      </c>
      <c r="R120" s="86" t="s">
        <v>739</v>
      </c>
      <c r="S120" s="86" t="s">
        <v>739</v>
      </c>
      <c r="T120" s="468" t="s">
        <v>739</v>
      </c>
      <c r="U120" s="172">
        <v>69925</v>
      </c>
      <c r="V120" s="140">
        <v>117</v>
      </c>
      <c r="W120" s="140">
        <v>597.64957264957263</v>
      </c>
      <c r="X120" s="173">
        <v>22.902584919346715</v>
      </c>
      <c r="AG120"/>
      <c r="AH120"/>
      <c r="AI120"/>
    </row>
    <row r="121" spans="2:35" x14ac:dyDescent="0.25">
      <c r="B121" s="714">
        <v>23</v>
      </c>
      <c r="C121" s="187" t="s">
        <v>673</v>
      </c>
      <c r="D121" s="188"/>
      <c r="E121" s="489" t="s">
        <v>674</v>
      </c>
      <c r="F121" s="490">
        <v>4541.7203045685274</v>
      </c>
      <c r="G121" s="490">
        <v>3219.6417379165937</v>
      </c>
      <c r="H121" s="491">
        <f t="shared" si="12"/>
        <v>-29.109642998536295</v>
      </c>
      <c r="I121" s="189" t="s">
        <v>739</v>
      </c>
      <c r="J121" s="90">
        <v>3033.7025316455697</v>
      </c>
      <c r="K121" s="90" t="s">
        <v>739</v>
      </c>
      <c r="L121" s="90" t="s">
        <v>739</v>
      </c>
      <c r="M121" s="90">
        <v>3701.893931818182</v>
      </c>
      <c r="N121" s="90" t="s">
        <v>739</v>
      </c>
      <c r="O121" s="90" t="s">
        <v>739</v>
      </c>
      <c r="P121" s="90">
        <v>4096.5526412325753</v>
      </c>
      <c r="Q121" s="90" t="s">
        <v>739</v>
      </c>
      <c r="R121" s="90" t="s">
        <v>739</v>
      </c>
      <c r="S121" s="90" t="s">
        <v>739</v>
      </c>
      <c r="T121" s="492" t="s">
        <v>739</v>
      </c>
      <c r="U121" s="189">
        <v>25161550.829999998</v>
      </c>
      <c r="V121" s="90">
        <v>6287</v>
      </c>
      <c r="W121" s="90">
        <v>4002.1553729918878</v>
      </c>
      <c r="X121" s="92">
        <v>24.304369826614714</v>
      </c>
      <c r="AG121"/>
      <c r="AH121"/>
      <c r="AI121"/>
    </row>
    <row r="122" spans="2:35" x14ac:dyDescent="0.25">
      <c r="B122" s="713">
        <v>24</v>
      </c>
      <c r="C122" s="159" t="s">
        <v>675</v>
      </c>
      <c r="D122" s="160" t="s">
        <v>676</v>
      </c>
      <c r="E122" s="489" t="s">
        <v>677</v>
      </c>
      <c r="F122" s="455" t="s">
        <v>739</v>
      </c>
      <c r="G122" s="455">
        <v>4261.9208695652169</v>
      </c>
      <c r="H122" s="456" t="str">
        <f t="shared" si="12"/>
        <v>N/A</v>
      </c>
      <c r="I122" s="161" t="s">
        <v>739</v>
      </c>
      <c r="J122" s="70">
        <v>4067.9824561403507</v>
      </c>
      <c r="K122" s="70" t="s">
        <v>739</v>
      </c>
      <c r="L122" s="70" t="s">
        <v>739</v>
      </c>
      <c r="M122" s="70">
        <v>4132.663678571429</v>
      </c>
      <c r="N122" s="70" t="s">
        <v>739</v>
      </c>
      <c r="O122" s="70" t="s">
        <v>739</v>
      </c>
      <c r="P122" s="79">
        <v>6127.0595785512696</v>
      </c>
      <c r="Q122" s="79" t="s">
        <v>739</v>
      </c>
      <c r="R122" s="70" t="s">
        <v>739</v>
      </c>
      <c r="S122" s="70" t="s">
        <v>739</v>
      </c>
      <c r="T122" s="144" t="s">
        <v>739</v>
      </c>
      <c r="U122" s="161">
        <v>36734613.319999993</v>
      </c>
      <c r="V122" s="70">
        <v>6331</v>
      </c>
      <c r="W122" s="70">
        <v>5802.3398072974242</v>
      </c>
      <c r="X122" s="101">
        <v>36.143771432559568</v>
      </c>
      <c r="AG122"/>
      <c r="AH122"/>
      <c r="AI122"/>
    </row>
    <row r="123" spans="2:35" x14ac:dyDescent="0.25">
      <c r="B123" s="710">
        <v>25</v>
      </c>
      <c r="C123" s="167" t="s">
        <v>675</v>
      </c>
      <c r="D123" s="184" t="s">
        <v>678</v>
      </c>
      <c r="E123" s="462" t="s">
        <v>677</v>
      </c>
      <c r="F123" s="455" t="s">
        <v>739</v>
      </c>
      <c r="G123" s="455">
        <v>1783.9791345953815</v>
      </c>
      <c r="H123" s="456" t="str">
        <f t="shared" si="12"/>
        <v>N/A</v>
      </c>
      <c r="I123" s="161" t="s">
        <v>739</v>
      </c>
      <c r="J123" s="62" t="s">
        <v>739</v>
      </c>
      <c r="K123" s="62" t="s">
        <v>739</v>
      </c>
      <c r="L123" s="62" t="s">
        <v>739</v>
      </c>
      <c r="M123" s="62" t="s">
        <v>739</v>
      </c>
      <c r="N123" s="62" t="s">
        <v>739</v>
      </c>
      <c r="O123" s="62" t="s">
        <v>739</v>
      </c>
      <c r="P123" s="62" t="s">
        <v>739</v>
      </c>
      <c r="Q123" s="62" t="s">
        <v>739</v>
      </c>
      <c r="R123" s="62" t="s">
        <v>739</v>
      </c>
      <c r="S123" s="62" t="s">
        <v>739</v>
      </c>
      <c r="T123" s="457" t="s">
        <v>739</v>
      </c>
      <c r="U123" s="163" t="s">
        <v>739</v>
      </c>
      <c r="V123" s="62" t="s">
        <v>739</v>
      </c>
      <c r="W123" s="62" t="s">
        <v>739</v>
      </c>
      <c r="X123" s="68" t="s">
        <v>1033</v>
      </c>
      <c r="AG123"/>
      <c r="AH123"/>
      <c r="AI123"/>
    </row>
    <row r="124" spans="2:35" x14ac:dyDescent="0.25">
      <c r="B124" s="710">
        <v>26</v>
      </c>
      <c r="C124" s="167" t="s">
        <v>675</v>
      </c>
      <c r="D124" s="190" t="s">
        <v>679</v>
      </c>
      <c r="E124" s="462" t="s">
        <v>677</v>
      </c>
      <c r="F124" s="455" t="s">
        <v>739</v>
      </c>
      <c r="G124" s="455" t="s">
        <v>739</v>
      </c>
      <c r="H124" s="456" t="str">
        <f t="shared" si="12"/>
        <v>N/A</v>
      </c>
      <c r="I124" s="161" t="s">
        <v>739</v>
      </c>
      <c r="J124" s="70" t="s">
        <v>739</v>
      </c>
      <c r="K124" s="70" t="s">
        <v>739</v>
      </c>
      <c r="L124" s="70" t="s">
        <v>739</v>
      </c>
      <c r="M124" s="70" t="s">
        <v>739</v>
      </c>
      <c r="N124" s="70" t="s">
        <v>739</v>
      </c>
      <c r="O124" s="70" t="s">
        <v>739</v>
      </c>
      <c r="P124" s="70" t="s">
        <v>739</v>
      </c>
      <c r="Q124" s="79" t="s">
        <v>739</v>
      </c>
      <c r="R124" s="79" t="s">
        <v>739</v>
      </c>
      <c r="S124" s="79" t="s">
        <v>739</v>
      </c>
      <c r="T124" s="457" t="s">
        <v>739</v>
      </c>
      <c r="U124" s="163" t="s">
        <v>739</v>
      </c>
      <c r="V124" s="62" t="s">
        <v>739</v>
      </c>
      <c r="W124" s="62" t="s">
        <v>739</v>
      </c>
      <c r="X124" s="68" t="s">
        <v>1033</v>
      </c>
      <c r="AG124"/>
      <c r="AH124"/>
      <c r="AI124"/>
    </row>
    <row r="125" spans="2:35" x14ac:dyDescent="0.25">
      <c r="B125" s="709">
        <v>27</v>
      </c>
      <c r="C125" s="167" t="s">
        <v>675</v>
      </c>
      <c r="D125" s="190" t="s">
        <v>680</v>
      </c>
      <c r="E125" s="462" t="s">
        <v>677</v>
      </c>
      <c r="F125" s="493">
        <v>1572.1454005524863</v>
      </c>
      <c r="G125" s="493">
        <v>1324.9834688346884</v>
      </c>
      <c r="H125" s="476">
        <f t="shared" si="12"/>
        <v>-15.721315066083566</v>
      </c>
      <c r="I125" s="185" t="s">
        <v>739</v>
      </c>
      <c r="J125" s="79" t="s">
        <v>739</v>
      </c>
      <c r="K125" s="79" t="s">
        <v>739</v>
      </c>
      <c r="L125" s="79">
        <v>1065.541796875</v>
      </c>
      <c r="M125" s="79" t="s">
        <v>739</v>
      </c>
      <c r="N125" s="79" t="s">
        <v>739</v>
      </c>
      <c r="O125" s="79" t="s">
        <v>739</v>
      </c>
      <c r="P125" s="79">
        <v>1862.5720651567472</v>
      </c>
      <c r="Q125" s="140" t="s">
        <v>739</v>
      </c>
      <c r="R125" s="140" t="s">
        <v>739</v>
      </c>
      <c r="S125" s="62">
        <v>1429.4782222222223</v>
      </c>
      <c r="T125" s="457" t="s">
        <v>739</v>
      </c>
      <c r="U125" s="163">
        <v>2947570.43</v>
      </c>
      <c r="V125" s="62">
        <v>1679.1550000000002</v>
      </c>
      <c r="W125" s="62">
        <v>1755.3891272693704</v>
      </c>
      <c r="X125" s="68">
        <v>32.483851199533838</v>
      </c>
      <c r="AG125"/>
      <c r="AH125"/>
      <c r="AI125"/>
    </row>
    <row r="126" spans="2:35" x14ac:dyDescent="0.25">
      <c r="B126" s="711">
        <v>28</v>
      </c>
      <c r="C126" s="169" t="s">
        <v>675</v>
      </c>
      <c r="D126" s="191" t="s">
        <v>681</v>
      </c>
      <c r="E126" s="465" t="s">
        <v>677</v>
      </c>
      <c r="F126" s="466">
        <v>1262.5937771203157</v>
      </c>
      <c r="G126" s="466">
        <v>1040.3757744565216</v>
      </c>
      <c r="H126" s="467">
        <f t="shared" si="12"/>
        <v>-17.600118635989315</v>
      </c>
      <c r="I126" s="171" t="s">
        <v>739</v>
      </c>
      <c r="J126" s="86" t="s">
        <v>739</v>
      </c>
      <c r="K126" s="86" t="s">
        <v>739</v>
      </c>
      <c r="L126" s="86" t="s">
        <v>739</v>
      </c>
      <c r="M126" s="86" t="s">
        <v>739</v>
      </c>
      <c r="N126" s="86">
        <v>1248.4375</v>
      </c>
      <c r="O126" s="86" t="s">
        <v>739</v>
      </c>
      <c r="P126" s="86" t="s">
        <v>739</v>
      </c>
      <c r="Q126" s="86" t="s">
        <v>739</v>
      </c>
      <c r="R126" s="86" t="s">
        <v>739</v>
      </c>
      <c r="S126" s="86" t="s">
        <v>739</v>
      </c>
      <c r="T126" s="494" t="s">
        <v>739</v>
      </c>
      <c r="U126" s="172">
        <v>99875</v>
      </c>
      <c r="V126" s="140">
        <v>80</v>
      </c>
      <c r="W126" s="140">
        <v>1248.4375</v>
      </c>
      <c r="X126" s="173">
        <v>19.998709182955267</v>
      </c>
      <c r="AG126"/>
      <c r="AH126"/>
      <c r="AI126"/>
    </row>
    <row r="127" spans="2:35" x14ac:dyDescent="0.25">
      <c r="B127" s="715">
        <v>29</v>
      </c>
      <c r="C127" s="159" t="s">
        <v>682</v>
      </c>
      <c r="D127" s="192" t="s">
        <v>683</v>
      </c>
      <c r="E127" s="495" t="s">
        <v>652</v>
      </c>
      <c r="F127" s="496" t="s">
        <v>739</v>
      </c>
      <c r="G127" s="497" t="s">
        <v>739</v>
      </c>
      <c r="H127" s="498" t="str">
        <f t="shared" si="12"/>
        <v>N/A</v>
      </c>
      <c r="I127" s="55" t="s">
        <v>739</v>
      </c>
      <c r="J127" s="52">
        <v>1245.7091852074564</v>
      </c>
      <c r="K127" s="52" t="s">
        <v>739</v>
      </c>
      <c r="L127" s="52" t="s">
        <v>739</v>
      </c>
      <c r="M127" s="52" t="s">
        <v>739</v>
      </c>
      <c r="N127" s="55" t="s">
        <v>739</v>
      </c>
      <c r="O127" s="52" t="s">
        <v>739</v>
      </c>
      <c r="P127" s="52">
        <v>2531.5273907672863</v>
      </c>
      <c r="Q127" s="55" t="s">
        <v>739</v>
      </c>
      <c r="R127" s="52" t="s">
        <v>739</v>
      </c>
      <c r="S127" s="52" t="s">
        <v>739</v>
      </c>
      <c r="T127" s="56" t="s">
        <v>739</v>
      </c>
      <c r="U127" s="177">
        <v>209395.83000000002</v>
      </c>
      <c r="V127" s="52">
        <v>96.23</v>
      </c>
      <c r="W127" s="52">
        <v>2175.9932453496831</v>
      </c>
      <c r="X127" s="57" t="s">
        <v>1033</v>
      </c>
      <c r="AG127"/>
      <c r="AH127"/>
      <c r="AI127"/>
    </row>
    <row r="128" spans="2:35" x14ac:dyDescent="0.25">
      <c r="B128" s="710">
        <v>30</v>
      </c>
      <c r="C128" s="167" t="s">
        <v>682</v>
      </c>
      <c r="D128" s="193" t="s">
        <v>684</v>
      </c>
      <c r="E128" s="499" t="s">
        <v>652</v>
      </c>
      <c r="F128" s="500" t="s">
        <v>739</v>
      </c>
      <c r="G128" s="501" t="s">
        <v>739</v>
      </c>
      <c r="H128" s="502" t="str">
        <f t="shared" si="12"/>
        <v>N/A</v>
      </c>
      <c r="I128" s="66" t="s">
        <v>739</v>
      </c>
      <c r="J128" s="62" t="s">
        <v>739</v>
      </c>
      <c r="K128" s="62" t="s">
        <v>739</v>
      </c>
      <c r="L128" s="62" t="s">
        <v>739</v>
      </c>
      <c r="M128" s="62">
        <v>1957.6923076923076</v>
      </c>
      <c r="N128" s="66" t="s">
        <v>739</v>
      </c>
      <c r="O128" s="62" t="s">
        <v>739</v>
      </c>
      <c r="P128" s="62">
        <v>4268.6170212765956</v>
      </c>
      <c r="Q128" s="66" t="s">
        <v>739</v>
      </c>
      <c r="R128" s="62" t="s">
        <v>739</v>
      </c>
      <c r="S128" s="62" t="s">
        <v>739</v>
      </c>
      <c r="T128" s="65" t="s">
        <v>739</v>
      </c>
      <c r="U128" s="163">
        <v>65575</v>
      </c>
      <c r="V128" s="62">
        <v>22.4</v>
      </c>
      <c r="W128" s="62">
        <v>2927.4553571428573</v>
      </c>
      <c r="X128" s="68" t="s">
        <v>1033</v>
      </c>
      <c r="AG128"/>
      <c r="AH128"/>
      <c r="AI128"/>
    </row>
    <row r="129" spans="2:35" x14ac:dyDescent="0.25">
      <c r="B129" s="709">
        <v>31</v>
      </c>
      <c r="C129" s="110" t="s">
        <v>682</v>
      </c>
      <c r="D129" s="193" t="s">
        <v>685</v>
      </c>
      <c r="E129" s="499" t="s">
        <v>652</v>
      </c>
      <c r="F129" s="500" t="s">
        <v>739</v>
      </c>
      <c r="G129" s="501">
        <v>5159.6048543689321</v>
      </c>
      <c r="H129" s="502" t="str">
        <f t="shared" si="12"/>
        <v>N/A</v>
      </c>
      <c r="I129" s="66" t="s">
        <v>739</v>
      </c>
      <c r="J129" s="62" t="s">
        <v>739</v>
      </c>
      <c r="K129" s="62" t="s">
        <v>739</v>
      </c>
      <c r="L129" s="62" t="s">
        <v>739</v>
      </c>
      <c r="M129" s="62">
        <v>4374.3592307692306</v>
      </c>
      <c r="N129" s="66" t="s">
        <v>739</v>
      </c>
      <c r="O129" s="62" t="s">
        <v>739</v>
      </c>
      <c r="P129" s="62">
        <v>6670.0560720511321</v>
      </c>
      <c r="Q129" s="66" t="s">
        <v>739</v>
      </c>
      <c r="R129" s="62" t="s">
        <v>739</v>
      </c>
      <c r="S129" s="62" t="s">
        <v>739</v>
      </c>
      <c r="T129" s="65" t="s">
        <v>739</v>
      </c>
      <c r="U129" s="163">
        <v>286450</v>
      </c>
      <c r="V129" s="62">
        <v>47.42</v>
      </c>
      <c r="W129" s="62">
        <v>6040.7001265288909</v>
      </c>
      <c r="X129" s="68">
        <v>17.076797487968193</v>
      </c>
      <c r="AG129"/>
      <c r="AH129"/>
      <c r="AI129"/>
    </row>
    <row r="130" spans="2:35" x14ac:dyDescent="0.25">
      <c r="B130" s="710">
        <v>32</v>
      </c>
      <c r="C130" s="167" t="s">
        <v>686</v>
      </c>
      <c r="D130" s="193" t="s">
        <v>683</v>
      </c>
      <c r="E130" s="462" t="s">
        <v>652</v>
      </c>
      <c r="F130" s="503" t="s">
        <v>739</v>
      </c>
      <c r="G130" s="504" t="s">
        <v>739</v>
      </c>
      <c r="H130" s="485" t="str">
        <f t="shared" si="12"/>
        <v>N/A</v>
      </c>
      <c r="I130" s="66" t="s">
        <v>739</v>
      </c>
      <c r="J130" s="62">
        <v>632.64168671076368</v>
      </c>
      <c r="K130" s="62" t="s">
        <v>739</v>
      </c>
      <c r="L130" s="62" t="s">
        <v>739</v>
      </c>
      <c r="M130" s="62" t="s">
        <v>739</v>
      </c>
      <c r="N130" s="62" t="s">
        <v>739</v>
      </c>
      <c r="O130" s="62" t="s">
        <v>739</v>
      </c>
      <c r="P130" s="62">
        <v>552.98612507540724</v>
      </c>
      <c r="Q130" s="66" t="s">
        <v>739</v>
      </c>
      <c r="R130" s="62" t="s">
        <v>739</v>
      </c>
      <c r="S130" s="62" t="s">
        <v>739</v>
      </c>
      <c r="T130" s="65" t="s">
        <v>739</v>
      </c>
      <c r="U130" s="163">
        <v>55333.33</v>
      </c>
      <c r="V130" s="62">
        <v>96.23</v>
      </c>
      <c r="W130" s="62">
        <v>575.01122311129586</v>
      </c>
      <c r="X130" s="68" t="s">
        <v>1033</v>
      </c>
      <c r="AG130"/>
      <c r="AH130"/>
      <c r="AI130"/>
    </row>
    <row r="131" spans="2:35" x14ac:dyDescent="0.25">
      <c r="B131" s="709">
        <v>33</v>
      </c>
      <c r="C131" s="167" t="s">
        <v>686</v>
      </c>
      <c r="D131" s="166" t="s">
        <v>684</v>
      </c>
      <c r="E131" s="505" t="s">
        <v>652</v>
      </c>
      <c r="F131" s="506" t="s">
        <v>739</v>
      </c>
      <c r="G131" s="507" t="s">
        <v>739</v>
      </c>
      <c r="H131" s="508" t="str">
        <f t="shared" si="12"/>
        <v>N/A</v>
      </c>
      <c r="I131" s="66" t="s">
        <v>739</v>
      </c>
      <c r="J131" s="62" t="s">
        <v>739</v>
      </c>
      <c r="K131" s="62" t="s">
        <v>739</v>
      </c>
      <c r="L131" s="62" t="s">
        <v>739</v>
      </c>
      <c r="M131" s="62">
        <v>1415.0638461538463</v>
      </c>
      <c r="N131" s="66" t="s">
        <v>739</v>
      </c>
      <c r="O131" s="62" t="s">
        <v>739</v>
      </c>
      <c r="P131" s="62">
        <v>1416.2234042553191</v>
      </c>
      <c r="Q131" s="66" t="s">
        <v>739</v>
      </c>
      <c r="R131" s="62" t="s">
        <v>739</v>
      </c>
      <c r="S131" s="62" t="s">
        <v>739</v>
      </c>
      <c r="T131" s="65" t="s">
        <v>739</v>
      </c>
      <c r="U131" s="163">
        <v>31708.33</v>
      </c>
      <c r="V131" s="62">
        <v>22.4</v>
      </c>
      <c r="W131" s="62">
        <v>1415.5504464285716</v>
      </c>
      <c r="X131" s="68" t="s">
        <v>1033</v>
      </c>
      <c r="AG131"/>
      <c r="AH131"/>
      <c r="AI131"/>
    </row>
    <row r="132" spans="2:35" x14ac:dyDescent="0.25">
      <c r="B132" s="712">
        <v>34</v>
      </c>
      <c r="C132" s="167" t="s">
        <v>686</v>
      </c>
      <c r="D132" s="170" t="s">
        <v>685</v>
      </c>
      <c r="E132" s="509" t="s">
        <v>652</v>
      </c>
      <c r="F132" s="510" t="s">
        <v>739</v>
      </c>
      <c r="G132" s="511">
        <v>1319.652427184466</v>
      </c>
      <c r="H132" s="512" t="str">
        <f t="shared" si="12"/>
        <v>N/A</v>
      </c>
      <c r="I132" s="103" t="s">
        <v>739</v>
      </c>
      <c r="J132" s="86" t="s">
        <v>739</v>
      </c>
      <c r="K132" s="86" t="s">
        <v>739</v>
      </c>
      <c r="L132" s="86" t="s">
        <v>739</v>
      </c>
      <c r="M132" s="86">
        <v>1639.4230769230769</v>
      </c>
      <c r="N132" s="103" t="s">
        <v>739</v>
      </c>
      <c r="O132" s="86" t="s">
        <v>739</v>
      </c>
      <c r="P132" s="86">
        <v>2302.4404416037187</v>
      </c>
      <c r="Q132" s="103" t="s">
        <v>739</v>
      </c>
      <c r="R132" s="86" t="s">
        <v>739</v>
      </c>
      <c r="S132" s="86" t="s">
        <v>739</v>
      </c>
      <c r="T132" s="88" t="s">
        <v>739</v>
      </c>
      <c r="U132" s="171">
        <v>100562.5</v>
      </c>
      <c r="V132" s="86">
        <v>47.42</v>
      </c>
      <c r="W132" s="86">
        <v>2120.676929565584</v>
      </c>
      <c r="X132" s="107">
        <v>60.699657415864991</v>
      </c>
    </row>
    <row r="133" spans="2:35" x14ac:dyDescent="0.25">
      <c r="B133" s="709">
        <v>35</v>
      </c>
      <c r="C133" s="94" t="s">
        <v>687</v>
      </c>
      <c r="D133" s="194"/>
      <c r="E133" s="489" t="s">
        <v>652</v>
      </c>
      <c r="F133" s="115">
        <v>377.55811537470606</v>
      </c>
      <c r="G133" s="115">
        <v>302.20417781915506</v>
      </c>
      <c r="H133" s="513">
        <f t="shared" si="12"/>
        <v>-19.958235431058416</v>
      </c>
      <c r="I133" s="177" t="s">
        <v>739</v>
      </c>
      <c r="J133" s="70" t="s">
        <v>739</v>
      </c>
      <c r="K133" s="70" t="s">
        <v>739</v>
      </c>
      <c r="L133" s="70">
        <v>446.25935483870973</v>
      </c>
      <c r="M133" s="70" t="s">
        <v>739</v>
      </c>
      <c r="N133" s="73" t="s">
        <v>739</v>
      </c>
      <c r="O133" s="70" t="s">
        <v>739</v>
      </c>
      <c r="P133" s="70" t="s">
        <v>739</v>
      </c>
      <c r="Q133" s="73" t="s">
        <v>739</v>
      </c>
      <c r="R133" s="70" t="s">
        <v>739</v>
      </c>
      <c r="S133" s="70" t="s">
        <v>739</v>
      </c>
      <c r="T133" s="72" t="s">
        <v>739</v>
      </c>
      <c r="U133" s="161">
        <v>13834.04</v>
      </c>
      <c r="V133" s="73">
        <v>31</v>
      </c>
      <c r="W133" s="70">
        <v>446.25935483870973</v>
      </c>
      <c r="X133" s="101">
        <v>47.668161988733367</v>
      </c>
      <c r="AG133"/>
      <c r="AH133"/>
      <c r="AI133"/>
    </row>
    <row r="134" spans="2:35" x14ac:dyDescent="0.25">
      <c r="B134" s="711">
        <v>36</v>
      </c>
      <c r="C134" s="159" t="s">
        <v>688</v>
      </c>
      <c r="D134" s="166"/>
      <c r="E134" s="514" t="s">
        <v>652</v>
      </c>
      <c r="F134" s="500">
        <v>373.30368888401665</v>
      </c>
      <c r="G134" s="500">
        <v>558.77678274255277</v>
      </c>
      <c r="H134" s="502">
        <f t="shared" si="12"/>
        <v>49.684238163572381</v>
      </c>
      <c r="I134" s="73" t="s">
        <v>739</v>
      </c>
      <c r="J134" s="70">
        <v>580.32498198991436</v>
      </c>
      <c r="K134" s="70" t="s">
        <v>739</v>
      </c>
      <c r="L134" s="70" t="s">
        <v>739</v>
      </c>
      <c r="M134" s="70">
        <v>377.63217741935489</v>
      </c>
      <c r="N134" s="73" t="s">
        <v>739</v>
      </c>
      <c r="O134" s="70" t="s">
        <v>739</v>
      </c>
      <c r="P134" s="70">
        <v>576.51679306608889</v>
      </c>
      <c r="Q134" s="73" t="s">
        <v>739</v>
      </c>
      <c r="R134" s="70" t="s">
        <v>739</v>
      </c>
      <c r="S134" s="70">
        <v>503.85083333333336</v>
      </c>
      <c r="T134" s="72" t="s">
        <v>739</v>
      </c>
      <c r="U134" s="163">
        <v>1398098.8499999999</v>
      </c>
      <c r="V134" s="66">
        <v>2563.86</v>
      </c>
      <c r="W134" s="62">
        <v>545.3101378390395</v>
      </c>
      <c r="X134" s="68">
        <v>-2.4100222699692599</v>
      </c>
      <c r="AG134"/>
      <c r="AH134"/>
      <c r="AI134"/>
    </row>
    <row r="135" spans="2:35" x14ac:dyDescent="0.25">
      <c r="B135" s="711">
        <v>37</v>
      </c>
      <c r="C135" s="110" t="s">
        <v>689</v>
      </c>
      <c r="D135" s="166"/>
      <c r="E135" s="462" t="s">
        <v>652</v>
      </c>
      <c r="F135" s="503" t="s">
        <v>739</v>
      </c>
      <c r="G135" s="503" t="s">
        <v>739</v>
      </c>
      <c r="H135" s="485" t="str">
        <f t="shared" si="12"/>
        <v>N/A</v>
      </c>
      <c r="I135" s="66" t="s">
        <v>739</v>
      </c>
      <c r="J135" s="62" t="s">
        <v>739</v>
      </c>
      <c r="K135" s="62" t="s">
        <v>739</v>
      </c>
      <c r="L135" s="62" t="s">
        <v>739</v>
      </c>
      <c r="M135" s="62" t="s">
        <v>739</v>
      </c>
      <c r="N135" s="66" t="s">
        <v>739</v>
      </c>
      <c r="O135" s="62" t="s">
        <v>739</v>
      </c>
      <c r="P135" s="62" t="s">
        <v>739</v>
      </c>
      <c r="Q135" s="66" t="s">
        <v>739</v>
      </c>
      <c r="R135" s="62" t="s">
        <v>739</v>
      </c>
      <c r="S135" s="62" t="s">
        <v>739</v>
      </c>
      <c r="T135" s="65" t="s">
        <v>739</v>
      </c>
      <c r="U135" s="163" t="s">
        <v>739</v>
      </c>
      <c r="V135" s="66" t="s">
        <v>739</v>
      </c>
      <c r="W135" s="62" t="s">
        <v>739</v>
      </c>
      <c r="X135" s="68" t="s">
        <v>1033</v>
      </c>
      <c r="AG135"/>
      <c r="AH135"/>
      <c r="AI135"/>
    </row>
    <row r="136" spans="2:35" x14ac:dyDescent="0.25">
      <c r="B136" s="712">
        <v>38</v>
      </c>
      <c r="C136" s="169" t="s">
        <v>690</v>
      </c>
      <c r="D136" s="170"/>
      <c r="E136" s="499" t="s">
        <v>652</v>
      </c>
      <c r="F136" s="515" t="s">
        <v>739</v>
      </c>
      <c r="G136" s="515" t="s">
        <v>739</v>
      </c>
      <c r="H136" s="516" t="str">
        <f t="shared" si="12"/>
        <v>N/A</v>
      </c>
      <c r="I136" s="171" t="s">
        <v>739</v>
      </c>
      <c r="J136" s="42" t="s">
        <v>739</v>
      </c>
      <c r="K136" s="42" t="s">
        <v>739</v>
      </c>
      <c r="L136" s="42" t="s">
        <v>739</v>
      </c>
      <c r="M136" s="42" t="s">
        <v>739</v>
      </c>
      <c r="N136" s="45" t="s">
        <v>739</v>
      </c>
      <c r="O136" s="42" t="s">
        <v>739</v>
      </c>
      <c r="P136" s="517">
        <v>591.21621621621625</v>
      </c>
      <c r="Q136" s="86" t="s">
        <v>739</v>
      </c>
      <c r="R136" s="42" t="s">
        <v>739</v>
      </c>
      <c r="S136" s="42" t="s">
        <v>739</v>
      </c>
      <c r="T136" s="517" t="s">
        <v>739</v>
      </c>
      <c r="U136" s="172">
        <v>568750</v>
      </c>
      <c r="V136" s="195">
        <v>962</v>
      </c>
      <c r="W136" s="140">
        <v>591.21621621621625</v>
      </c>
      <c r="X136" s="173" t="s">
        <v>1033</v>
      </c>
      <c r="AG136"/>
      <c r="AH136"/>
      <c r="AI136"/>
    </row>
    <row r="137" spans="2:35" x14ac:dyDescent="0.25">
      <c r="B137" s="709">
        <v>39</v>
      </c>
      <c r="C137" s="196" t="s">
        <v>691</v>
      </c>
      <c r="D137" s="197"/>
      <c r="E137" s="518" t="s">
        <v>565</v>
      </c>
      <c r="F137" s="490" t="s">
        <v>739</v>
      </c>
      <c r="G137" s="490">
        <v>174.42999999999998</v>
      </c>
      <c r="H137" s="519" t="str">
        <f t="shared" si="12"/>
        <v>N/A</v>
      </c>
      <c r="I137" s="189" t="s">
        <v>739</v>
      </c>
      <c r="J137" s="90" t="s">
        <v>739</v>
      </c>
      <c r="K137" s="90" t="s">
        <v>739</v>
      </c>
      <c r="L137" s="90" t="s">
        <v>739</v>
      </c>
      <c r="M137" s="90" t="s">
        <v>739</v>
      </c>
      <c r="N137" s="90" t="s">
        <v>739</v>
      </c>
      <c r="O137" s="90" t="s">
        <v>739</v>
      </c>
      <c r="P137" s="90">
        <v>222.27211876832843</v>
      </c>
      <c r="Q137" s="90" t="s">
        <v>739</v>
      </c>
      <c r="R137" s="90" t="s">
        <v>739</v>
      </c>
      <c r="S137" s="90" t="s">
        <v>739</v>
      </c>
      <c r="T137" s="492" t="s">
        <v>739</v>
      </c>
      <c r="U137" s="189">
        <v>303179.17</v>
      </c>
      <c r="V137" s="91">
        <v>1364</v>
      </c>
      <c r="W137" s="90">
        <v>222.27211876832843</v>
      </c>
      <c r="X137" s="92">
        <v>27.427689484795309</v>
      </c>
      <c r="AG137"/>
      <c r="AH137"/>
      <c r="AI137"/>
    </row>
    <row r="138" spans="2:35" x14ac:dyDescent="0.25">
      <c r="B138" s="714">
        <v>40</v>
      </c>
      <c r="C138" s="196" t="s">
        <v>316</v>
      </c>
      <c r="D138" s="197"/>
      <c r="E138" s="518" t="s">
        <v>565</v>
      </c>
      <c r="F138" s="490">
        <v>67.884673031026253</v>
      </c>
      <c r="G138" s="490">
        <v>57.092134319863405</v>
      </c>
      <c r="H138" s="519">
        <f t="shared" si="12"/>
        <v>-15.898343807637092</v>
      </c>
      <c r="I138" s="189" t="s">
        <v>739</v>
      </c>
      <c r="J138" s="90">
        <v>43.75</v>
      </c>
      <c r="K138" s="90" t="s">
        <v>739</v>
      </c>
      <c r="L138" s="90">
        <v>56.328145161290323</v>
      </c>
      <c r="M138" s="90">
        <v>40.833331518780625</v>
      </c>
      <c r="N138" s="90" t="s">
        <v>739</v>
      </c>
      <c r="O138" s="90" t="s">
        <v>739</v>
      </c>
      <c r="P138" s="90">
        <v>42.205717876014958</v>
      </c>
      <c r="Q138" s="90" t="s">
        <v>739</v>
      </c>
      <c r="R138" s="90" t="s">
        <v>739</v>
      </c>
      <c r="S138" s="90">
        <v>48.670617647058819</v>
      </c>
      <c r="T138" s="492" t="s">
        <v>739</v>
      </c>
      <c r="U138" s="189">
        <v>825926.55</v>
      </c>
      <c r="V138" s="91">
        <v>19439</v>
      </c>
      <c r="W138" s="90">
        <v>42.488119244817121</v>
      </c>
      <c r="X138" s="92">
        <v>-25.579732215345256</v>
      </c>
      <c r="AG138"/>
      <c r="AH138"/>
      <c r="AI138"/>
    </row>
    <row r="139" spans="2:35" x14ac:dyDescent="0.25">
      <c r="B139" s="715">
        <v>41</v>
      </c>
      <c r="C139" s="94" t="s">
        <v>692</v>
      </c>
      <c r="D139" s="198"/>
      <c r="E139" s="489" t="s">
        <v>674</v>
      </c>
      <c r="F139" s="115">
        <v>222.61524207011686</v>
      </c>
      <c r="G139" s="115">
        <v>153.9118325617284</v>
      </c>
      <c r="H139" s="513">
        <f t="shared" si="12"/>
        <v>-30.861952159928485</v>
      </c>
      <c r="I139" s="177" t="s">
        <v>739</v>
      </c>
      <c r="J139" s="52" t="s">
        <v>739</v>
      </c>
      <c r="K139" s="52" t="s">
        <v>739</v>
      </c>
      <c r="L139" s="52">
        <v>438.48191489361704</v>
      </c>
      <c r="M139" s="52">
        <v>155.625</v>
      </c>
      <c r="N139" s="52" t="s">
        <v>739</v>
      </c>
      <c r="O139" s="52" t="s">
        <v>739</v>
      </c>
      <c r="P139" s="52">
        <v>120.66225961538461</v>
      </c>
      <c r="Q139" s="52" t="s">
        <v>739</v>
      </c>
      <c r="R139" s="52" t="s">
        <v>739</v>
      </c>
      <c r="S139" s="52" t="s">
        <v>739</v>
      </c>
      <c r="T139" s="100" t="s">
        <v>739</v>
      </c>
      <c r="U139" s="161">
        <v>381230.4</v>
      </c>
      <c r="V139" s="73">
        <v>2925</v>
      </c>
      <c r="W139" s="70">
        <v>130.33517948717949</v>
      </c>
      <c r="X139" s="101">
        <v>-15.318284944137211</v>
      </c>
      <c r="AG139"/>
      <c r="AH139"/>
      <c r="AI139"/>
    </row>
    <row r="140" spans="2:35" x14ac:dyDescent="0.25">
      <c r="B140" s="712">
        <v>42</v>
      </c>
      <c r="C140" s="169" t="s">
        <v>693</v>
      </c>
      <c r="D140" s="170"/>
      <c r="E140" s="520" t="s">
        <v>674</v>
      </c>
      <c r="F140" s="466" t="s">
        <v>739</v>
      </c>
      <c r="G140" s="466" t="s">
        <v>739</v>
      </c>
      <c r="H140" s="512" t="str">
        <f t="shared" si="12"/>
        <v>N/A</v>
      </c>
      <c r="I140" s="171" t="s">
        <v>739</v>
      </c>
      <c r="J140" s="86">
        <v>167.39581818181819</v>
      </c>
      <c r="K140" s="86" t="s">
        <v>739</v>
      </c>
      <c r="L140" s="86" t="s">
        <v>739</v>
      </c>
      <c r="M140" s="86" t="s">
        <v>739</v>
      </c>
      <c r="N140" s="86" t="s">
        <v>739</v>
      </c>
      <c r="O140" s="86" t="s">
        <v>739</v>
      </c>
      <c r="P140" s="86" t="s">
        <v>739</v>
      </c>
      <c r="Q140" s="86" t="s">
        <v>739</v>
      </c>
      <c r="R140" s="86" t="s">
        <v>739</v>
      </c>
      <c r="S140" s="86">
        <v>192.76685714285713</v>
      </c>
      <c r="T140" s="468" t="s">
        <v>739</v>
      </c>
      <c r="U140" s="172">
        <v>59527.53</v>
      </c>
      <c r="V140" s="195">
        <v>345</v>
      </c>
      <c r="W140" s="140">
        <v>172.54356521739129</v>
      </c>
      <c r="X140" s="173" t="s">
        <v>1033</v>
      </c>
      <c r="AG140"/>
      <c r="AH140"/>
      <c r="AI140"/>
    </row>
    <row r="141" spans="2:35" x14ac:dyDescent="0.25">
      <c r="B141" s="716">
        <v>43</v>
      </c>
      <c r="C141" s="169" t="s">
        <v>694</v>
      </c>
      <c r="D141" s="199"/>
      <c r="E141" s="518" t="s">
        <v>565</v>
      </c>
      <c r="F141" s="521" t="s">
        <v>739</v>
      </c>
      <c r="G141" s="522" t="s">
        <v>739</v>
      </c>
      <c r="H141" s="523" t="str">
        <f t="shared" si="12"/>
        <v>N/A</v>
      </c>
      <c r="I141" s="88" t="s">
        <v>739</v>
      </c>
      <c r="J141" s="492" t="s">
        <v>739</v>
      </c>
      <c r="K141" s="90" t="s">
        <v>739</v>
      </c>
      <c r="L141" s="90" t="s">
        <v>739</v>
      </c>
      <c r="M141" s="88" t="s">
        <v>739</v>
      </c>
      <c r="N141" s="90" t="s">
        <v>739</v>
      </c>
      <c r="O141" s="88" t="s">
        <v>739</v>
      </c>
      <c r="P141" s="90" t="s">
        <v>739</v>
      </c>
      <c r="Q141" s="90" t="s">
        <v>739</v>
      </c>
      <c r="R141" s="492" t="s">
        <v>739</v>
      </c>
      <c r="S141" s="90" t="s">
        <v>739</v>
      </c>
      <c r="T141" s="492" t="s">
        <v>739</v>
      </c>
      <c r="U141" s="189" t="s">
        <v>739</v>
      </c>
      <c r="V141" s="91" t="s">
        <v>739</v>
      </c>
      <c r="W141" s="90" t="str">
        <f t="shared" ref="W141" si="13">IF(U141="","",U141/V141)</f>
        <v/>
      </c>
      <c r="X141" s="92" t="str">
        <f t="shared" ref="X141" si="14">IF(OR(G141="",W141=""),"N/A",(W141-G141)/G141*100)</f>
        <v>N/A</v>
      </c>
      <c r="AG141"/>
      <c r="AH141"/>
      <c r="AI141"/>
    </row>
    <row r="142" spans="2:35" x14ac:dyDescent="0.25">
      <c r="AG142"/>
      <c r="AH142"/>
      <c r="AI142"/>
    </row>
    <row r="143" spans="2:35" s="357" customFormat="1" ht="15.75" thickBot="1" x14ac:dyDescent="0.3">
      <c r="B143" s="817" t="s">
        <v>695</v>
      </c>
      <c r="C143" s="818"/>
      <c r="D143" s="819"/>
      <c r="E143" s="727">
        <v>2015</v>
      </c>
      <c r="F143" s="817">
        <v>2016</v>
      </c>
      <c r="G143" s="819"/>
      <c r="H143" s="728"/>
      <c r="I143" s="820" t="s">
        <v>971</v>
      </c>
      <c r="J143" s="821"/>
      <c r="K143" s="821"/>
      <c r="L143" s="821"/>
      <c r="M143" s="821"/>
      <c r="N143" s="821"/>
      <c r="O143" s="821"/>
      <c r="P143" s="821"/>
      <c r="Q143" s="821"/>
      <c r="R143" s="821"/>
      <c r="S143" s="821"/>
      <c r="T143" s="822"/>
      <c r="U143" s="817" t="s">
        <v>970</v>
      </c>
      <c r="V143" s="818"/>
      <c r="W143" s="818"/>
      <c r="X143" s="819"/>
    </row>
    <row r="144" spans="2:35" ht="15.75" thickBot="1" x14ac:dyDescent="0.3">
      <c r="B144" s="718" t="s">
        <v>646</v>
      </c>
      <c r="C144" s="200" t="s">
        <v>696</v>
      </c>
      <c r="D144" s="566"/>
      <c r="E144" s="201" t="s">
        <v>512</v>
      </c>
      <c r="F144" s="202" t="s">
        <v>697</v>
      </c>
      <c r="G144" s="203" t="s">
        <v>697</v>
      </c>
      <c r="H144" s="204" t="s">
        <v>698</v>
      </c>
      <c r="I144" s="205" t="s">
        <v>551</v>
      </c>
      <c r="J144" s="206" t="s">
        <v>552</v>
      </c>
      <c r="K144" s="207" t="s">
        <v>553</v>
      </c>
      <c r="L144" s="206" t="s">
        <v>554</v>
      </c>
      <c r="M144" s="207" t="s">
        <v>555</v>
      </c>
      <c r="N144" s="206" t="s">
        <v>556</v>
      </c>
      <c r="O144" s="206" t="s">
        <v>557</v>
      </c>
      <c r="P144" s="206" t="s">
        <v>558</v>
      </c>
      <c r="Q144" s="207" t="s">
        <v>559</v>
      </c>
      <c r="R144" s="206" t="s">
        <v>560</v>
      </c>
      <c r="S144" s="206" t="s">
        <v>561</v>
      </c>
      <c r="T144" s="208" t="s">
        <v>562</v>
      </c>
      <c r="U144" s="205" t="s">
        <v>564</v>
      </c>
      <c r="V144" s="207" t="s">
        <v>650</v>
      </c>
      <c r="W144" s="207" t="s">
        <v>697</v>
      </c>
      <c r="X144" s="204" t="s">
        <v>698</v>
      </c>
      <c r="Y144" s="329"/>
      <c r="AG144"/>
      <c r="AH144"/>
      <c r="AI144"/>
    </row>
    <row r="145" spans="2:35" x14ac:dyDescent="0.25">
      <c r="B145" s="719">
        <v>1</v>
      </c>
      <c r="C145" s="209" t="s">
        <v>278</v>
      </c>
      <c r="D145" s="210"/>
      <c r="E145" s="524" t="s">
        <v>699</v>
      </c>
      <c r="F145" s="525">
        <v>26.074546310240962</v>
      </c>
      <c r="G145" s="185">
        <v>59.363222407099286</v>
      </c>
      <c r="H145" s="526">
        <f>IF(OR(F145="",G145=""),"N/A",(G145-F145)/F145*100)</f>
        <v>127.66732621454648</v>
      </c>
      <c r="I145" s="185" t="s">
        <v>739</v>
      </c>
      <c r="J145" s="79" t="s">
        <v>739</v>
      </c>
      <c r="K145" s="79" t="s">
        <v>739</v>
      </c>
      <c r="L145" s="79">
        <v>31.723932692307692</v>
      </c>
      <c r="M145" s="78">
        <v>23.943746666666669</v>
      </c>
      <c r="N145" s="79" t="s">
        <v>739</v>
      </c>
      <c r="O145" s="79">
        <v>39.166666666666664</v>
      </c>
      <c r="P145" s="79" t="s">
        <v>739</v>
      </c>
      <c r="Q145" s="78">
        <v>136.25</v>
      </c>
      <c r="R145" s="79" t="s">
        <v>739</v>
      </c>
      <c r="S145" s="79">
        <v>118.17888421052632</v>
      </c>
      <c r="T145" s="527" t="s">
        <v>739</v>
      </c>
      <c r="U145" s="185">
        <v>321095.67000000004</v>
      </c>
      <c r="V145" s="79">
        <v>5409</v>
      </c>
      <c r="W145" s="79">
        <f>IF(U145="","",U145/V145)</f>
        <v>59.363222407099286</v>
      </c>
      <c r="X145" s="642">
        <f>IF(OR(G145="",W145=""),"N/A",(W145-G145)/G145*100)</f>
        <v>0</v>
      </c>
      <c r="Y145" s="573"/>
      <c r="AG145"/>
      <c r="AH145"/>
      <c r="AI145"/>
    </row>
    <row r="146" spans="2:35" x14ac:dyDescent="0.25">
      <c r="B146" s="720">
        <v>2</v>
      </c>
      <c r="C146" s="211" t="s">
        <v>700</v>
      </c>
      <c r="D146" s="567"/>
      <c r="E146" s="528" t="s">
        <v>699</v>
      </c>
      <c r="F146" s="529">
        <v>16.785584534431482</v>
      </c>
      <c r="G146" s="189">
        <v>14.834367655288192</v>
      </c>
      <c r="H146" s="530">
        <f>IF(OR(F146="",G146=""),"N/A",(G146-F146)/F146*100)</f>
        <v>-11.624360624086998</v>
      </c>
      <c r="I146" s="189" t="s">
        <v>739</v>
      </c>
      <c r="J146" s="90" t="s">
        <v>739</v>
      </c>
      <c r="K146" s="90" t="s">
        <v>739</v>
      </c>
      <c r="L146" s="90" t="s">
        <v>739</v>
      </c>
      <c r="M146" s="91">
        <v>11.015418604651163</v>
      </c>
      <c r="N146" s="90" t="s">
        <v>739</v>
      </c>
      <c r="O146" s="90">
        <v>15.25</v>
      </c>
      <c r="P146" s="90" t="s">
        <v>739</v>
      </c>
      <c r="Q146" s="91">
        <v>15.608333333333333</v>
      </c>
      <c r="R146" s="90" t="s">
        <v>739</v>
      </c>
      <c r="S146" s="90" t="s">
        <v>739</v>
      </c>
      <c r="T146" s="531" t="s">
        <v>739</v>
      </c>
      <c r="U146" s="189">
        <v>53018.03</v>
      </c>
      <c r="V146" s="90">
        <v>3574</v>
      </c>
      <c r="W146" s="90">
        <f t="shared" ref="W146:W153" si="15">IF(U146="","",U146/V146)</f>
        <v>14.834367655288192</v>
      </c>
      <c r="X146" s="643">
        <f t="shared" ref="X146:X187" si="16">IF(OR(G146="",W146=""),"N/A",(W146-G146)/G146*100)</f>
        <v>0</v>
      </c>
      <c r="Y146" s="573"/>
      <c r="AG146"/>
      <c r="AH146"/>
      <c r="AI146"/>
    </row>
    <row r="147" spans="2:35" x14ac:dyDescent="0.25">
      <c r="B147" s="721">
        <v>3</v>
      </c>
      <c r="C147" s="212" t="s">
        <v>701</v>
      </c>
      <c r="D147" s="568"/>
      <c r="E147" s="198" t="s">
        <v>699</v>
      </c>
      <c r="F147" s="532">
        <v>624.68317220543804</v>
      </c>
      <c r="G147" s="161">
        <v>599.59062146892666</v>
      </c>
      <c r="H147" s="533">
        <f t="shared" ref="H147:H160" si="17">IF(OR(F147="",G147=""),"N/A",(G147-F147)/F147*100)</f>
        <v>-4.0168443545425392</v>
      </c>
      <c r="I147" s="161" t="s">
        <v>739</v>
      </c>
      <c r="J147" s="70" t="s">
        <v>739</v>
      </c>
      <c r="K147" s="70" t="s">
        <v>739</v>
      </c>
      <c r="L147" s="70">
        <v>360.10991596638655</v>
      </c>
      <c r="M147" s="73">
        <v>819.45049999999992</v>
      </c>
      <c r="N147" s="70" t="s">
        <v>739</v>
      </c>
      <c r="O147" s="70">
        <v>435</v>
      </c>
      <c r="P147" s="70" t="s">
        <v>739</v>
      </c>
      <c r="Q147" s="73">
        <v>501.04163265306124</v>
      </c>
      <c r="R147" s="70" t="s">
        <v>739</v>
      </c>
      <c r="S147" s="70">
        <v>2070.9575714285716</v>
      </c>
      <c r="T147" s="132" t="s">
        <v>739</v>
      </c>
      <c r="U147" s="161">
        <v>424510.16000000003</v>
      </c>
      <c r="V147" s="70">
        <v>708</v>
      </c>
      <c r="W147" s="70">
        <f t="shared" si="15"/>
        <v>599.59062146892666</v>
      </c>
      <c r="X147" s="644">
        <f t="shared" si="16"/>
        <v>0</v>
      </c>
      <c r="Y147" s="573"/>
      <c r="AG147"/>
      <c r="AH147"/>
      <c r="AI147"/>
    </row>
    <row r="148" spans="2:35" x14ac:dyDescent="0.25">
      <c r="B148" s="721">
        <v>4</v>
      </c>
      <c r="C148" s="213" t="s">
        <v>702</v>
      </c>
      <c r="D148" s="569"/>
      <c r="E148" s="193" t="s">
        <v>699</v>
      </c>
      <c r="F148" s="532">
        <v>1296.5709433962265</v>
      </c>
      <c r="G148" s="161">
        <v>1121.1635051546391</v>
      </c>
      <c r="H148" s="533">
        <f t="shared" si="17"/>
        <v>-13.528564644687066</v>
      </c>
      <c r="I148" s="161" t="s">
        <v>739</v>
      </c>
      <c r="J148" s="70">
        <v>1373.6959999999999</v>
      </c>
      <c r="K148" s="70" t="s">
        <v>739</v>
      </c>
      <c r="L148" s="70">
        <v>1211.8125</v>
      </c>
      <c r="M148" s="73" t="s">
        <v>739</v>
      </c>
      <c r="N148" s="70">
        <v>1030.5555999999999</v>
      </c>
      <c r="O148" s="70">
        <v>1066.6669999999999</v>
      </c>
      <c r="P148" s="70" t="s">
        <v>739</v>
      </c>
      <c r="Q148" s="73">
        <v>998.9163636363636</v>
      </c>
      <c r="R148" s="70" t="s">
        <v>739</v>
      </c>
      <c r="S148" s="70">
        <v>1624.58</v>
      </c>
      <c r="T148" s="132" t="s">
        <v>739</v>
      </c>
      <c r="U148" s="161">
        <v>108752.86</v>
      </c>
      <c r="V148" s="70">
        <v>97</v>
      </c>
      <c r="W148" s="70">
        <f t="shared" si="15"/>
        <v>1121.1635051546391</v>
      </c>
      <c r="X148" s="644">
        <f t="shared" si="16"/>
        <v>0</v>
      </c>
      <c r="Y148" s="573"/>
      <c r="AG148"/>
      <c r="AH148"/>
      <c r="AI148"/>
    </row>
    <row r="149" spans="2:35" x14ac:dyDescent="0.25">
      <c r="B149" s="721">
        <v>5</v>
      </c>
      <c r="C149" s="213" t="s">
        <v>703</v>
      </c>
      <c r="D149" s="569"/>
      <c r="E149" s="193" t="s">
        <v>699</v>
      </c>
      <c r="F149" s="532">
        <v>1597.6935555555553</v>
      </c>
      <c r="G149" s="161">
        <v>1796.5998198198199</v>
      </c>
      <c r="H149" s="533">
        <f t="shared" si="17"/>
        <v>12.449587943358775</v>
      </c>
      <c r="I149" s="161" t="s">
        <v>739</v>
      </c>
      <c r="J149" s="70">
        <v>1811.1016666666667</v>
      </c>
      <c r="K149" s="70" t="s">
        <v>739</v>
      </c>
      <c r="L149" s="70">
        <v>1500.74</v>
      </c>
      <c r="M149" s="73" t="s">
        <v>739</v>
      </c>
      <c r="N149" s="70" t="s">
        <v>739</v>
      </c>
      <c r="O149" s="70">
        <v>2422.9175</v>
      </c>
      <c r="P149" s="70" t="s">
        <v>739</v>
      </c>
      <c r="Q149" s="73">
        <v>1477.9163636363637</v>
      </c>
      <c r="R149" s="70" t="s">
        <v>739</v>
      </c>
      <c r="S149" s="70">
        <v>1868.3</v>
      </c>
      <c r="T149" s="132" t="s">
        <v>739</v>
      </c>
      <c r="U149" s="161">
        <v>199422.58000000002</v>
      </c>
      <c r="V149" s="70">
        <v>111</v>
      </c>
      <c r="W149" s="70">
        <f t="shared" si="15"/>
        <v>1796.5998198198199</v>
      </c>
      <c r="X149" s="644">
        <f t="shared" si="16"/>
        <v>0</v>
      </c>
      <c r="Y149" s="573"/>
      <c r="AG149"/>
      <c r="AH149"/>
      <c r="AI149"/>
    </row>
    <row r="150" spans="2:35" x14ac:dyDescent="0.25">
      <c r="B150" s="721">
        <v>6</v>
      </c>
      <c r="C150" s="213" t="s">
        <v>704</v>
      </c>
      <c r="D150" s="569"/>
      <c r="E150" s="193" t="s">
        <v>699</v>
      </c>
      <c r="F150" s="532">
        <v>1114.8476404494381</v>
      </c>
      <c r="G150" s="161">
        <v>1557.7109117647058</v>
      </c>
      <c r="H150" s="533">
        <f t="shared" si="17"/>
        <v>39.724107155730479</v>
      </c>
      <c r="I150" s="161" t="s">
        <v>739</v>
      </c>
      <c r="J150" s="70" t="s">
        <v>739</v>
      </c>
      <c r="K150" s="70" t="s">
        <v>739</v>
      </c>
      <c r="L150" s="70">
        <v>684.11878787878777</v>
      </c>
      <c r="M150" s="73">
        <v>1096.8340000000001</v>
      </c>
      <c r="N150" s="70" t="s">
        <v>739</v>
      </c>
      <c r="O150" s="70">
        <v>991.66679999999997</v>
      </c>
      <c r="P150" s="70" t="s">
        <v>739</v>
      </c>
      <c r="Q150" s="73">
        <v>1740.2083394833949</v>
      </c>
      <c r="R150" s="70" t="s">
        <v>739</v>
      </c>
      <c r="S150" s="70">
        <v>862.24833333333333</v>
      </c>
      <c r="T150" s="132" t="s">
        <v>739</v>
      </c>
      <c r="U150" s="161">
        <v>529621.71</v>
      </c>
      <c r="V150" s="70">
        <v>340</v>
      </c>
      <c r="W150" s="70">
        <f t="shared" si="15"/>
        <v>1557.7109117647058</v>
      </c>
      <c r="X150" s="644">
        <f t="shared" si="16"/>
        <v>0</v>
      </c>
      <c r="Y150" s="573"/>
      <c r="AG150"/>
      <c r="AH150"/>
      <c r="AI150"/>
    </row>
    <row r="151" spans="2:35" x14ac:dyDescent="0.25">
      <c r="B151" s="722">
        <v>7</v>
      </c>
      <c r="C151" s="214" t="s">
        <v>705</v>
      </c>
      <c r="D151" s="570"/>
      <c r="E151" s="170" t="s">
        <v>699</v>
      </c>
      <c r="F151" s="534">
        <v>1339.4935483870968</v>
      </c>
      <c r="G151" s="47">
        <v>1995.6138461538458</v>
      </c>
      <c r="H151" s="535">
        <f t="shared" si="17"/>
        <v>48.982714292039162</v>
      </c>
      <c r="I151" s="47" t="s">
        <v>739</v>
      </c>
      <c r="J151" s="42">
        <v>1930</v>
      </c>
      <c r="K151" s="42" t="s">
        <v>739</v>
      </c>
      <c r="L151" s="42" t="s">
        <v>739</v>
      </c>
      <c r="M151" s="45">
        <v>1836.41</v>
      </c>
      <c r="N151" s="42" t="s">
        <v>739</v>
      </c>
      <c r="O151" s="42">
        <v>2083.9168</v>
      </c>
      <c r="P151" s="42" t="s">
        <v>739</v>
      </c>
      <c r="Q151" s="45">
        <v>2025.375</v>
      </c>
      <c r="R151" s="42" t="s">
        <v>739</v>
      </c>
      <c r="S151" s="42">
        <v>1820.6754545454546</v>
      </c>
      <c r="T151" s="127" t="s">
        <v>739</v>
      </c>
      <c r="U151" s="47">
        <v>103771.91999999998</v>
      </c>
      <c r="V151" s="42">
        <v>52</v>
      </c>
      <c r="W151" s="42">
        <f t="shared" si="15"/>
        <v>1995.6138461538458</v>
      </c>
      <c r="X151" s="645">
        <f t="shared" si="16"/>
        <v>0</v>
      </c>
      <c r="Y151" s="573"/>
      <c r="AG151"/>
      <c r="AH151"/>
      <c r="AI151"/>
    </row>
    <row r="152" spans="2:35" x14ac:dyDescent="0.25">
      <c r="B152" s="720">
        <v>8</v>
      </c>
      <c r="C152" s="211" t="s">
        <v>706</v>
      </c>
      <c r="D152" s="571"/>
      <c r="E152" s="536" t="s">
        <v>699</v>
      </c>
      <c r="F152" s="529">
        <v>1585.6701538461539</v>
      </c>
      <c r="G152" s="189">
        <v>2161.5106249999999</v>
      </c>
      <c r="H152" s="530">
        <f t="shared" si="17"/>
        <v>36.31527463370012</v>
      </c>
      <c r="I152" s="189" t="s">
        <v>739</v>
      </c>
      <c r="J152" s="90">
        <v>2205</v>
      </c>
      <c r="K152" s="90" t="s">
        <v>739</v>
      </c>
      <c r="L152" s="90" t="s">
        <v>739</v>
      </c>
      <c r="M152" s="91" t="s">
        <v>739</v>
      </c>
      <c r="N152" s="90" t="s">
        <v>739</v>
      </c>
      <c r="O152" s="90">
        <v>1521.6669999999999</v>
      </c>
      <c r="P152" s="90" t="s">
        <v>739</v>
      </c>
      <c r="Q152" s="91">
        <v>2478.75</v>
      </c>
      <c r="R152" s="90" t="s">
        <v>739</v>
      </c>
      <c r="S152" s="90">
        <v>5000</v>
      </c>
      <c r="T152" s="531" t="s">
        <v>739</v>
      </c>
      <c r="U152" s="189">
        <v>34584.17</v>
      </c>
      <c r="V152" s="90">
        <v>16</v>
      </c>
      <c r="W152" s="90">
        <f t="shared" si="15"/>
        <v>2161.5106249999999</v>
      </c>
      <c r="X152" s="643">
        <f t="shared" si="16"/>
        <v>0</v>
      </c>
      <c r="Y152" s="573"/>
      <c r="AG152"/>
      <c r="AH152"/>
      <c r="AI152"/>
    </row>
    <row r="153" spans="2:35" x14ac:dyDescent="0.25">
      <c r="B153" s="720">
        <v>9</v>
      </c>
      <c r="C153" s="211" t="s">
        <v>707</v>
      </c>
      <c r="D153" s="197"/>
      <c r="E153" s="537" t="s">
        <v>517</v>
      </c>
      <c r="F153" s="529">
        <v>124.10414814814816</v>
      </c>
      <c r="G153" s="189">
        <v>123.43777777777777</v>
      </c>
      <c r="H153" s="530">
        <f t="shared" si="17"/>
        <v>-0.53694447793551114</v>
      </c>
      <c r="I153" s="189" t="s">
        <v>739</v>
      </c>
      <c r="J153" s="90" t="s">
        <v>739</v>
      </c>
      <c r="K153" s="90" t="s">
        <v>739</v>
      </c>
      <c r="L153" s="90" t="s">
        <v>739</v>
      </c>
      <c r="M153" s="91" t="s">
        <v>739</v>
      </c>
      <c r="N153" s="90" t="s">
        <v>739</v>
      </c>
      <c r="O153" s="90" t="s">
        <v>739</v>
      </c>
      <c r="P153" s="90" t="s">
        <v>739</v>
      </c>
      <c r="Q153" s="91" t="s">
        <v>739</v>
      </c>
      <c r="R153" s="90" t="s">
        <v>739</v>
      </c>
      <c r="S153" s="90">
        <v>123.43777777777777</v>
      </c>
      <c r="T153" s="531" t="s">
        <v>739</v>
      </c>
      <c r="U153" s="189">
        <v>11109.4</v>
      </c>
      <c r="V153" s="90">
        <v>90</v>
      </c>
      <c r="W153" s="90">
        <f t="shared" si="15"/>
        <v>123.43777777777777</v>
      </c>
      <c r="X153" s="643">
        <f t="shared" si="16"/>
        <v>0</v>
      </c>
      <c r="Y153" s="573"/>
      <c r="AG153"/>
      <c r="AH153"/>
      <c r="AI153"/>
    </row>
    <row r="154" spans="2:35" x14ac:dyDescent="0.25">
      <c r="B154" s="721">
        <v>10</v>
      </c>
      <c r="C154" s="215" t="s">
        <v>708</v>
      </c>
      <c r="D154" s="568"/>
      <c r="E154" s="538" t="s">
        <v>517</v>
      </c>
      <c r="F154" s="532">
        <v>102.78028187919463</v>
      </c>
      <c r="G154" s="161">
        <v>63.549663716814152</v>
      </c>
      <c r="H154" s="533">
        <f t="shared" si="17"/>
        <v>-38.169401216948565</v>
      </c>
      <c r="I154" s="161" t="s">
        <v>739</v>
      </c>
      <c r="J154" s="70" t="s">
        <v>739</v>
      </c>
      <c r="K154" s="70" t="s">
        <v>739</v>
      </c>
      <c r="L154" s="70">
        <v>59.629636363636358</v>
      </c>
      <c r="M154" s="73" t="s">
        <v>739</v>
      </c>
      <c r="N154" s="70" t="s">
        <v>739</v>
      </c>
      <c r="O154" s="70">
        <v>65.166674999999998</v>
      </c>
      <c r="P154" s="70" t="s">
        <v>739</v>
      </c>
      <c r="Q154" s="73" t="s">
        <v>739</v>
      </c>
      <c r="R154" s="70" t="s">
        <v>739</v>
      </c>
      <c r="S154" s="70" t="s">
        <v>739</v>
      </c>
      <c r="T154" s="132" t="s">
        <v>739</v>
      </c>
      <c r="U154" s="161">
        <v>35905.56</v>
      </c>
      <c r="V154" s="70">
        <v>565</v>
      </c>
      <c r="W154" s="70">
        <f>IF(U154="","",U154/V154)</f>
        <v>63.549663716814152</v>
      </c>
      <c r="X154" s="644">
        <f t="shared" si="16"/>
        <v>0</v>
      </c>
      <c r="Y154" s="573"/>
      <c r="AG154"/>
      <c r="AH154"/>
      <c r="AI154"/>
    </row>
    <row r="155" spans="2:35" x14ac:dyDescent="0.25">
      <c r="B155" s="722">
        <v>11</v>
      </c>
      <c r="C155" s="214" t="s">
        <v>709</v>
      </c>
      <c r="D155" s="570"/>
      <c r="E155" s="539" t="s">
        <v>517</v>
      </c>
      <c r="F155" s="534">
        <v>676.63433962264139</v>
      </c>
      <c r="G155" s="47">
        <v>549.2730357142857</v>
      </c>
      <c r="H155" s="535">
        <f t="shared" si="17"/>
        <v>-18.822766810709759</v>
      </c>
      <c r="I155" s="47" t="s">
        <v>739</v>
      </c>
      <c r="J155" s="42">
        <v>532.5</v>
      </c>
      <c r="K155" s="42" t="s">
        <v>739</v>
      </c>
      <c r="L155" s="42">
        <v>630.32666666666671</v>
      </c>
      <c r="M155" s="45" t="s">
        <v>739</v>
      </c>
      <c r="N155" s="42" t="s">
        <v>739</v>
      </c>
      <c r="O155" s="42">
        <v>468.75</v>
      </c>
      <c r="P155" s="42" t="s">
        <v>739</v>
      </c>
      <c r="Q155" s="45" t="s">
        <v>739</v>
      </c>
      <c r="R155" s="42" t="s">
        <v>739</v>
      </c>
      <c r="S155" s="42">
        <v>581.99149999999997</v>
      </c>
      <c r="T155" s="127" t="s">
        <v>739</v>
      </c>
      <c r="U155" s="47">
        <v>30759.29</v>
      </c>
      <c r="V155" s="42">
        <v>56</v>
      </c>
      <c r="W155" s="42">
        <f>IF(U155="","",U155/V155)</f>
        <v>549.2730357142857</v>
      </c>
      <c r="X155" s="645">
        <f t="shared" si="16"/>
        <v>0</v>
      </c>
      <c r="Y155" s="573"/>
      <c r="AG155"/>
      <c r="AH155"/>
      <c r="AI155"/>
    </row>
    <row r="156" spans="2:35" x14ac:dyDescent="0.25">
      <c r="B156" s="721">
        <v>12</v>
      </c>
      <c r="C156" s="213" t="s">
        <v>710</v>
      </c>
      <c r="D156" s="160"/>
      <c r="E156" s="540" t="s">
        <v>521</v>
      </c>
      <c r="F156" s="541">
        <v>3.5049116323907454</v>
      </c>
      <c r="G156" s="473" t="s">
        <v>739</v>
      </c>
      <c r="H156" s="533" t="str">
        <f t="shared" si="17"/>
        <v>N/A</v>
      </c>
      <c r="I156" s="473" t="s">
        <v>739</v>
      </c>
      <c r="J156" s="179" t="s">
        <v>739</v>
      </c>
      <c r="K156" s="179" t="s">
        <v>739</v>
      </c>
      <c r="L156" s="179" t="s">
        <v>739</v>
      </c>
      <c r="M156" s="542" t="s">
        <v>739</v>
      </c>
      <c r="N156" s="179" t="s">
        <v>739</v>
      </c>
      <c r="O156" s="179" t="s">
        <v>739</v>
      </c>
      <c r="P156" s="179" t="s">
        <v>739</v>
      </c>
      <c r="Q156" s="542" t="s">
        <v>739</v>
      </c>
      <c r="R156" s="179" t="s">
        <v>739</v>
      </c>
      <c r="S156" s="179" t="s">
        <v>739</v>
      </c>
      <c r="T156" s="543" t="s">
        <v>739</v>
      </c>
      <c r="U156" s="161" t="s">
        <v>739</v>
      </c>
      <c r="V156" s="70" t="s">
        <v>739</v>
      </c>
      <c r="W156" s="179" t="str">
        <f>IF(U156="","",U156/V156)</f>
        <v/>
      </c>
      <c r="X156" s="644" t="str">
        <f t="shared" si="16"/>
        <v>N/A</v>
      </c>
      <c r="Y156" s="573"/>
      <c r="AG156"/>
      <c r="AH156"/>
      <c r="AI156"/>
    </row>
    <row r="157" spans="2:35" x14ac:dyDescent="0.25">
      <c r="B157" s="721">
        <v>13</v>
      </c>
      <c r="C157" s="213" t="s">
        <v>711</v>
      </c>
      <c r="D157" s="160"/>
      <c r="E157" s="540" t="s">
        <v>521</v>
      </c>
      <c r="F157" s="541" t="s">
        <v>739</v>
      </c>
      <c r="G157" s="473" t="s">
        <v>739</v>
      </c>
      <c r="H157" s="533" t="str">
        <f t="shared" si="17"/>
        <v>N/A</v>
      </c>
      <c r="I157" s="473" t="s">
        <v>739</v>
      </c>
      <c r="J157" s="179" t="s">
        <v>739</v>
      </c>
      <c r="K157" s="179" t="s">
        <v>739</v>
      </c>
      <c r="L157" s="179" t="s">
        <v>739</v>
      </c>
      <c r="M157" s="542" t="s">
        <v>739</v>
      </c>
      <c r="N157" s="179" t="s">
        <v>739</v>
      </c>
      <c r="O157" s="179" t="s">
        <v>739</v>
      </c>
      <c r="P157" s="179" t="s">
        <v>739</v>
      </c>
      <c r="Q157" s="542" t="s">
        <v>739</v>
      </c>
      <c r="R157" s="179" t="s">
        <v>739</v>
      </c>
      <c r="S157" s="179" t="s">
        <v>739</v>
      </c>
      <c r="T157" s="543" t="s">
        <v>739</v>
      </c>
      <c r="U157" s="161" t="s">
        <v>739</v>
      </c>
      <c r="V157" s="70" t="s">
        <v>739</v>
      </c>
      <c r="W157" s="179" t="str">
        <f>IF(U157="","",U157/V157)</f>
        <v/>
      </c>
      <c r="X157" s="644" t="str">
        <f t="shared" si="16"/>
        <v>N/A</v>
      </c>
      <c r="Y157" s="573"/>
      <c r="AG157"/>
      <c r="AH157"/>
      <c r="AI157"/>
    </row>
    <row r="158" spans="2:35" x14ac:dyDescent="0.25">
      <c r="B158" s="721">
        <v>14</v>
      </c>
      <c r="C158" s="213" t="s">
        <v>712</v>
      </c>
      <c r="D158" s="160"/>
      <c r="E158" s="540" t="s">
        <v>521</v>
      </c>
      <c r="F158" s="541" t="s">
        <v>739</v>
      </c>
      <c r="G158" s="473" t="s">
        <v>739</v>
      </c>
      <c r="H158" s="533" t="str">
        <f t="shared" si="17"/>
        <v>N/A</v>
      </c>
      <c r="I158" s="473" t="s">
        <v>739</v>
      </c>
      <c r="J158" s="179" t="s">
        <v>739</v>
      </c>
      <c r="K158" s="179" t="s">
        <v>739</v>
      </c>
      <c r="L158" s="179" t="s">
        <v>739</v>
      </c>
      <c r="M158" s="542" t="s">
        <v>739</v>
      </c>
      <c r="N158" s="179" t="s">
        <v>739</v>
      </c>
      <c r="O158" s="179" t="s">
        <v>739</v>
      </c>
      <c r="P158" s="179" t="s">
        <v>739</v>
      </c>
      <c r="Q158" s="542" t="s">
        <v>739</v>
      </c>
      <c r="R158" s="179" t="s">
        <v>739</v>
      </c>
      <c r="S158" s="179" t="s">
        <v>739</v>
      </c>
      <c r="T158" s="543" t="s">
        <v>739</v>
      </c>
      <c r="U158" s="161" t="s">
        <v>739</v>
      </c>
      <c r="V158" s="70" t="s">
        <v>739</v>
      </c>
      <c r="W158" s="179" t="str">
        <f t="shared" ref="W158:W176" si="18">IF(U158="","",U158/V158)</f>
        <v/>
      </c>
      <c r="X158" s="644" t="str">
        <f t="shared" si="16"/>
        <v>N/A</v>
      </c>
      <c r="Y158" s="573"/>
      <c r="AG158"/>
      <c r="AH158"/>
      <c r="AI158"/>
    </row>
    <row r="159" spans="2:35" x14ac:dyDescent="0.25">
      <c r="B159" s="721">
        <v>15</v>
      </c>
      <c r="C159" s="213" t="s">
        <v>713</v>
      </c>
      <c r="D159" s="160"/>
      <c r="E159" s="540" t="s">
        <v>521</v>
      </c>
      <c r="F159" s="541" t="s">
        <v>739</v>
      </c>
      <c r="G159" s="473" t="s">
        <v>739</v>
      </c>
      <c r="H159" s="533" t="str">
        <f t="shared" si="17"/>
        <v>N/A</v>
      </c>
      <c r="I159" s="470" t="s">
        <v>739</v>
      </c>
      <c r="J159" s="179" t="s">
        <v>739</v>
      </c>
      <c r="K159" s="179" t="s">
        <v>739</v>
      </c>
      <c r="L159" s="179" t="s">
        <v>739</v>
      </c>
      <c r="M159" s="542" t="s">
        <v>739</v>
      </c>
      <c r="N159" s="179" t="s">
        <v>739</v>
      </c>
      <c r="O159" s="179" t="s">
        <v>739</v>
      </c>
      <c r="P159" s="179" t="s">
        <v>739</v>
      </c>
      <c r="Q159" s="542" t="s">
        <v>739</v>
      </c>
      <c r="R159" s="179" t="s">
        <v>739</v>
      </c>
      <c r="S159" s="179" t="s">
        <v>739</v>
      </c>
      <c r="T159" s="543" t="s">
        <v>739</v>
      </c>
      <c r="U159" s="163" t="s">
        <v>739</v>
      </c>
      <c r="V159" s="70" t="s">
        <v>739</v>
      </c>
      <c r="W159" s="179" t="str">
        <f t="shared" si="18"/>
        <v/>
      </c>
      <c r="X159" s="644" t="str">
        <f t="shared" si="16"/>
        <v>N/A</v>
      </c>
      <c r="Y159" s="573"/>
      <c r="AG159"/>
      <c r="AH159"/>
      <c r="AI159"/>
    </row>
    <row r="160" spans="2:35" x14ac:dyDescent="0.25">
      <c r="B160" s="723">
        <v>16</v>
      </c>
      <c r="C160" s="216" t="s">
        <v>714</v>
      </c>
      <c r="D160" s="168"/>
      <c r="E160" s="544" t="s">
        <v>521</v>
      </c>
      <c r="F160" s="545">
        <v>5.2971189843901811</v>
      </c>
      <c r="G160" s="546">
        <v>4.7144441289223344</v>
      </c>
      <c r="H160" s="547">
        <f t="shared" si="17"/>
        <v>-10.999844579381783</v>
      </c>
      <c r="I160" s="546" t="s">
        <v>739</v>
      </c>
      <c r="J160" s="180" t="s">
        <v>739</v>
      </c>
      <c r="K160" s="180" t="s">
        <v>739</v>
      </c>
      <c r="L160" s="180" t="s">
        <v>739</v>
      </c>
      <c r="M160" s="548" t="s">
        <v>739</v>
      </c>
      <c r="N160" s="180" t="s">
        <v>739</v>
      </c>
      <c r="O160" s="180" t="s">
        <v>739</v>
      </c>
      <c r="P160" s="180" t="s">
        <v>739</v>
      </c>
      <c r="Q160" s="548" t="s">
        <v>739</v>
      </c>
      <c r="R160" s="180" t="s">
        <v>739</v>
      </c>
      <c r="S160" s="180">
        <v>4.7144441289223344</v>
      </c>
      <c r="T160" s="549" t="s">
        <v>739</v>
      </c>
      <c r="U160" s="172">
        <v>66407.66</v>
      </c>
      <c r="V160" s="140">
        <v>14086</v>
      </c>
      <c r="W160" s="180">
        <f t="shared" si="18"/>
        <v>4.7144441289223344</v>
      </c>
      <c r="X160" s="646">
        <f t="shared" si="16"/>
        <v>0</v>
      </c>
      <c r="Y160" s="573"/>
      <c r="AG160"/>
      <c r="AH160"/>
      <c r="AI160"/>
    </row>
    <row r="161" spans="2:35" x14ac:dyDescent="0.25">
      <c r="B161" s="720">
        <v>17</v>
      </c>
      <c r="C161" s="211" t="s">
        <v>669</v>
      </c>
      <c r="D161" s="197"/>
      <c r="E161" s="537" t="s">
        <v>521</v>
      </c>
      <c r="F161" s="550">
        <v>1.8511088030282048</v>
      </c>
      <c r="G161" s="551">
        <v>1.817777935538833</v>
      </c>
      <c r="H161" s="530">
        <f>IF(OR(F161="",G161=""),"N/A",(G161-F161)/F161*100)</f>
        <v>-1.8005893243469115</v>
      </c>
      <c r="I161" s="551" t="s">
        <v>739</v>
      </c>
      <c r="J161" s="217" t="s">
        <v>739</v>
      </c>
      <c r="K161" s="217" t="s">
        <v>739</v>
      </c>
      <c r="L161" s="217" t="s">
        <v>739</v>
      </c>
      <c r="M161" s="552" t="s">
        <v>739</v>
      </c>
      <c r="N161" s="217" t="s">
        <v>739</v>
      </c>
      <c r="O161" s="217" t="s">
        <v>739</v>
      </c>
      <c r="P161" s="217" t="s">
        <v>739</v>
      </c>
      <c r="Q161" s="552" t="s">
        <v>739</v>
      </c>
      <c r="R161" s="217" t="s">
        <v>739</v>
      </c>
      <c r="S161" s="217">
        <v>1.817777935538833</v>
      </c>
      <c r="T161" s="553" t="s">
        <v>739</v>
      </c>
      <c r="U161" s="189">
        <v>25605.22</v>
      </c>
      <c r="V161" s="90">
        <v>14086</v>
      </c>
      <c r="W161" s="217">
        <f t="shared" si="18"/>
        <v>1.817777935538833</v>
      </c>
      <c r="X161" s="643">
        <f t="shared" si="16"/>
        <v>0</v>
      </c>
      <c r="Y161" s="573"/>
      <c r="AG161"/>
      <c r="AH161"/>
      <c r="AI161"/>
    </row>
    <row r="162" spans="2:35" x14ac:dyDescent="0.25">
      <c r="B162" s="721">
        <v>18</v>
      </c>
      <c r="C162" s="213" t="s">
        <v>715</v>
      </c>
      <c r="D162" s="160"/>
      <c r="E162" s="540" t="s">
        <v>716</v>
      </c>
      <c r="F162" s="532" t="s">
        <v>739</v>
      </c>
      <c r="G162" s="161" t="s">
        <v>739</v>
      </c>
      <c r="H162" s="533" t="str">
        <f t="shared" ref="H162:H182" si="19">IF(OR(F162="",G162=""),"N/A",(G162-F162)/F162*100)</f>
        <v>N/A</v>
      </c>
      <c r="I162" s="161" t="s">
        <v>739</v>
      </c>
      <c r="J162" s="70" t="s">
        <v>739</v>
      </c>
      <c r="K162" s="70" t="s">
        <v>739</v>
      </c>
      <c r="L162" s="70" t="s">
        <v>739</v>
      </c>
      <c r="M162" s="73" t="s">
        <v>739</v>
      </c>
      <c r="N162" s="70" t="s">
        <v>739</v>
      </c>
      <c r="O162" s="70" t="s">
        <v>739</v>
      </c>
      <c r="P162" s="70" t="s">
        <v>739</v>
      </c>
      <c r="Q162" s="73" t="s">
        <v>739</v>
      </c>
      <c r="R162" s="70" t="s">
        <v>739</v>
      </c>
      <c r="S162" s="70" t="s">
        <v>739</v>
      </c>
      <c r="T162" s="132" t="s">
        <v>739</v>
      </c>
      <c r="U162" s="161" t="s">
        <v>739</v>
      </c>
      <c r="V162" s="70" t="s">
        <v>739</v>
      </c>
      <c r="W162" s="70" t="str">
        <f t="shared" si="18"/>
        <v/>
      </c>
      <c r="X162" s="644" t="str">
        <f t="shared" si="16"/>
        <v>N/A</v>
      </c>
      <c r="Y162" s="573"/>
      <c r="AG162"/>
      <c r="AH162"/>
      <c r="AI162"/>
    </row>
    <row r="163" spans="2:35" x14ac:dyDescent="0.25">
      <c r="B163" s="721">
        <v>19</v>
      </c>
      <c r="C163" s="213" t="s">
        <v>717</v>
      </c>
      <c r="D163" s="160"/>
      <c r="E163" s="540" t="s">
        <v>716</v>
      </c>
      <c r="F163" s="532" t="s">
        <v>739</v>
      </c>
      <c r="G163" s="161" t="s">
        <v>739</v>
      </c>
      <c r="H163" s="533" t="str">
        <f t="shared" si="19"/>
        <v>N/A</v>
      </c>
      <c r="I163" s="161" t="s">
        <v>739</v>
      </c>
      <c r="J163" s="70" t="s">
        <v>739</v>
      </c>
      <c r="K163" s="70" t="s">
        <v>739</v>
      </c>
      <c r="L163" s="70" t="s">
        <v>739</v>
      </c>
      <c r="M163" s="73" t="s">
        <v>739</v>
      </c>
      <c r="N163" s="70" t="s">
        <v>739</v>
      </c>
      <c r="O163" s="70" t="s">
        <v>739</v>
      </c>
      <c r="P163" s="70" t="s">
        <v>739</v>
      </c>
      <c r="Q163" s="73" t="s">
        <v>739</v>
      </c>
      <c r="R163" s="70" t="s">
        <v>739</v>
      </c>
      <c r="S163" s="70" t="s">
        <v>739</v>
      </c>
      <c r="T163" s="132" t="s">
        <v>739</v>
      </c>
      <c r="U163" s="161" t="s">
        <v>739</v>
      </c>
      <c r="V163" s="70" t="s">
        <v>739</v>
      </c>
      <c r="W163" s="70" t="str">
        <f t="shared" si="18"/>
        <v/>
      </c>
      <c r="X163" s="644" t="str">
        <f t="shared" si="16"/>
        <v>N/A</v>
      </c>
      <c r="Y163" s="573"/>
      <c r="AG163"/>
      <c r="AH163"/>
      <c r="AI163"/>
    </row>
    <row r="164" spans="2:35" x14ac:dyDescent="0.25">
      <c r="B164" s="722">
        <v>20</v>
      </c>
      <c r="C164" s="214" t="s">
        <v>718</v>
      </c>
      <c r="D164" s="186"/>
      <c r="E164" s="554" t="s">
        <v>716</v>
      </c>
      <c r="F164" s="534">
        <v>2404.696896551724</v>
      </c>
      <c r="G164" s="47">
        <v>2251.1729166666669</v>
      </c>
      <c r="H164" s="535">
        <f t="shared" si="19"/>
        <v>-6.3843380887298808</v>
      </c>
      <c r="I164" s="47" t="s">
        <v>739</v>
      </c>
      <c r="J164" s="42">
        <v>1046.6671428571428</v>
      </c>
      <c r="K164" s="42" t="s">
        <v>739</v>
      </c>
      <c r="L164" s="42" t="s">
        <v>739</v>
      </c>
      <c r="M164" s="45" t="s">
        <v>739</v>
      </c>
      <c r="N164" s="42" t="s">
        <v>739</v>
      </c>
      <c r="O164" s="42" t="s">
        <v>739</v>
      </c>
      <c r="P164" s="42" t="s">
        <v>739</v>
      </c>
      <c r="Q164" s="45" t="s">
        <v>739</v>
      </c>
      <c r="R164" s="42" t="s">
        <v>739</v>
      </c>
      <c r="S164" s="42">
        <v>2380.8889230769232</v>
      </c>
      <c r="T164" s="127" t="s">
        <v>739</v>
      </c>
      <c r="U164" s="47">
        <v>162084.45000000001</v>
      </c>
      <c r="V164" s="42">
        <v>72</v>
      </c>
      <c r="W164" s="42">
        <f t="shared" si="18"/>
        <v>2251.1729166666669</v>
      </c>
      <c r="X164" s="645">
        <f t="shared" si="16"/>
        <v>0</v>
      </c>
      <c r="Y164" s="573"/>
      <c r="AG164"/>
      <c r="AH164"/>
      <c r="AI164"/>
    </row>
    <row r="165" spans="2:35" x14ac:dyDescent="0.25">
      <c r="B165" s="721">
        <v>21</v>
      </c>
      <c r="C165" s="213" t="s">
        <v>719</v>
      </c>
      <c r="D165" s="160"/>
      <c r="E165" s="540" t="s">
        <v>517</v>
      </c>
      <c r="F165" s="532">
        <v>925.66920000000005</v>
      </c>
      <c r="G165" s="161" t="s">
        <v>739</v>
      </c>
      <c r="H165" s="533" t="str">
        <f t="shared" si="19"/>
        <v>N/A</v>
      </c>
      <c r="I165" s="161" t="s">
        <v>739</v>
      </c>
      <c r="J165" s="70" t="s">
        <v>739</v>
      </c>
      <c r="K165" s="70" t="s">
        <v>739</v>
      </c>
      <c r="L165" s="70" t="s">
        <v>739</v>
      </c>
      <c r="M165" s="73" t="s">
        <v>739</v>
      </c>
      <c r="N165" s="70" t="s">
        <v>739</v>
      </c>
      <c r="O165" s="70" t="s">
        <v>739</v>
      </c>
      <c r="P165" s="70" t="s">
        <v>739</v>
      </c>
      <c r="Q165" s="73" t="s">
        <v>739</v>
      </c>
      <c r="R165" s="70" t="s">
        <v>739</v>
      </c>
      <c r="S165" s="70" t="s">
        <v>739</v>
      </c>
      <c r="T165" s="132" t="s">
        <v>739</v>
      </c>
      <c r="U165" s="161" t="s">
        <v>739</v>
      </c>
      <c r="V165" s="70" t="s">
        <v>739</v>
      </c>
      <c r="W165" s="70" t="str">
        <f t="shared" si="18"/>
        <v/>
      </c>
      <c r="X165" s="644" t="str">
        <f t="shared" si="16"/>
        <v>N/A</v>
      </c>
      <c r="Y165" s="573"/>
      <c r="AG165"/>
      <c r="AH165"/>
      <c r="AI165"/>
    </row>
    <row r="166" spans="2:35" x14ac:dyDescent="0.25">
      <c r="B166" s="721">
        <v>22</v>
      </c>
      <c r="C166" s="213" t="s">
        <v>720</v>
      </c>
      <c r="D166" s="160"/>
      <c r="E166" s="540" t="s">
        <v>517</v>
      </c>
      <c r="F166" s="532">
        <v>2645.8537776359494</v>
      </c>
      <c r="G166" s="161">
        <v>3247.4061255322072</v>
      </c>
      <c r="H166" s="533">
        <f t="shared" si="19"/>
        <v>22.735661092871894</v>
      </c>
      <c r="I166" s="163" t="s">
        <v>739</v>
      </c>
      <c r="J166" s="62">
        <v>2154.1666666666665</v>
      </c>
      <c r="K166" s="62" t="s">
        <v>739</v>
      </c>
      <c r="L166" s="62">
        <v>3989.268098159509</v>
      </c>
      <c r="M166" s="66" t="s">
        <v>739</v>
      </c>
      <c r="N166" s="62">
        <v>3435.7988472622474</v>
      </c>
      <c r="O166" s="62" t="s">
        <v>739</v>
      </c>
      <c r="P166" s="62" t="s">
        <v>739</v>
      </c>
      <c r="Q166" s="66">
        <v>3447.1119909502263</v>
      </c>
      <c r="R166" s="62" t="s">
        <v>739</v>
      </c>
      <c r="S166" s="62">
        <v>2895.593884892086</v>
      </c>
      <c r="T166" s="134" t="s">
        <v>739</v>
      </c>
      <c r="U166" s="163">
        <v>472887.28</v>
      </c>
      <c r="V166" s="62">
        <v>145.62</v>
      </c>
      <c r="W166" s="62">
        <f t="shared" si="18"/>
        <v>3247.4061255322072</v>
      </c>
      <c r="X166" s="647">
        <f t="shared" si="16"/>
        <v>0</v>
      </c>
      <c r="Y166" s="573"/>
      <c r="AG166"/>
      <c r="AH166"/>
      <c r="AI166"/>
    </row>
    <row r="167" spans="2:35" x14ac:dyDescent="0.25">
      <c r="B167" s="721">
        <v>23</v>
      </c>
      <c r="C167" s="218" t="s">
        <v>721</v>
      </c>
      <c r="D167" s="572"/>
      <c r="E167" s="166" t="s">
        <v>517</v>
      </c>
      <c r="F167" s="532">
        <v>6654.9950101919494</v>
      </c>
      <c r="G167" s="161" t="s">
        <v>739</v>
      </c>
      <c r="H167" s="533" t="str">
        <f t="shared" si="19"/>
        <v>N/A</v>
      </c>
      <c r="I167" s="161" t="s">
        <v>739</v>
      </c>
      <c r="J167" s="70" t="s">
        <v>739</v>
      </c>
      <c r="K167" s="70" t="s">
        <v>739</v>
      </c>
      <c r="L167" s="70" t="s">
        <v>739</v>
      </c>
      <c r="M167" s="73" t="s">
        <v>739</v>
      </c>
      <c r="N167" s="70" t="s">
        <v>739</v>
      </c>
      <c r="O167" s="70" t="s">
        <v>739</v>
      </c>
      <c r="P167" s="70" t="s">
        <v>739</v>
      </c>
      <c r="Q167" s="73" t="s">
        <v>739</v>
      </c>
      <c r="R167" s="70" t="s">
        <v>739</v>
      </c>
      <c r="S167" s="70" t="s">
        <v>739</v>
      </c>
      <c r="T167" s="132" t="s">
        <v>739</v>
      </c>
      <c r="U167" s="161" t="s">
        <v>739</v>
      </c>
      <c r="V167" s="70" t="s">
        <v>739</v>
      </c>
      <c r="W167" s="70" t="str">
        <f t="shared" si="18"/>
        <v/>
      </c>
      <c r="X167" s="644" t="str">
        <f t="shared" si="16"/>
        <v>N/A</v>
      </c>
      <c r="Y167" s="573"/>
      <c r="AG167"/>
      <c r="AH167"/>
      <c r="AI167"/>
    </row>
    <row r="168" spans="2:35" x14ac:dyDescent="0.25">
      <c r="B168" s="719">
        <v>24</v>
      </c>
      <c r="C168" s="209" t="s">
        <v>722</v>
      </c>
      <c r="D168" s="569"/>
      <c r="E168" s="166" t="s">
        <v>517</v>
      </c>
      <c r="F168" s="555">
        <v>14626.465968586386</v>
      </c>
      <c r="G168" s="163">
        <v>10327.599920461325</v>
      </c>
      <c r="H168" s="556">
        <f t="shared" si="19"/>
        <v>-29.39100981301867</v>
      </c>
      <c r="I168" s="163" t="s">
        <v>739</v>
      </c>
      <c r="J168" s="62" t="s">
        <v>739</v>
      </c>
      <c r="K168" s="62" t="s">
        <v>739</v>
      </c>
      <c r="L168" s="62" t="s">
        <v>739</v>
      </c>
      <c r="M168" s="66" t="s">
        <v>739</v>
      </c>
      <c r="N168" s="62" t="s">
        <v>739</v>
      </c>
      <c r="O168" s="62">
        <v>10327.599920461325</v>
      </c>
      <c r="P168" s="62" t="s">
        <v>739</v>
      </c>
      <c r="Q168" s="66" t="s">
        <v>739</v>
      </c>
      <c r="R168" s="62" t="s">
        <v>739</v>
      </c>
      <c r="S168" s="62" t="s">
        <v>739</v>
      </c>
      <c r="T168" s="134" t="s">
        <v>739</v>
      </c>
      <c r="U168" s="163">
        <v>207750</v>
      </c>
      <c r="V168" s="62">
        <v>20.116</v>
      </c>
      <c r="W168" s="62">
        <f t="shared" si="18"/>
        <v>10327.599920461325</v>
      </c>
      <c r="X168" s="647">
        <f t="shared" si="16"/>
        <v>0</v>
      </c>
      <c r="Y168" s="573"/>
      <c r="AG168"/>
      <c r="AH168"/>
      <c r="AI168"/>
    </row>
    <row r="169" spans="2:35" x14ac:dyDescent="0.25">
      <c r="B169" s="724">
        <v>25</v>
      </c>
      <c r="C169" s="219" t="s">
        <v>723</v>
      </c>
      <c r="D169" s="186"/>
      <c r="E169" s="554" t="s">
        <v>517</v>
      </c>
      <c r="F169" s="534" t="s">
        <v>739</v>
      </c>
      <c r="G169" s="47" t="s">
        <v>739</v>
      </c>
      <c r="H169" s="535" t="str">
        <f t="shared" si="19"/>
        <v>N/A</v>
      </c>
      <c r="I169" s="47" t="s">
        <v>739</v>
      </c>
      <c r="J169" s="42" t="s">
        <v>739</v>
      </c>
      <c r="K169" s="42" t="s">
        <v>739</v>
      </c>
      <c r="L169" s="42" t="s">
        <v>739</v>
      </c>
      <c r="M169" s="45" t="s">
        <v>739</v>
      </c>
      <c r="N169" s="42" t="s">
        <v>739</v>
      </c>
      <c r="O169" s="42" t="s">
        <v>739</v>
      </c>
      <c r="P169" s="42" t="s">
        <v>739</v>
      </c>
      <c r="Q169" s="45" t="s">
        <v>739</v>
      </c>
      <c r="R169" s="42" t="s">
        <v>739</v>
      </c>
      <c r="S169" s="42" t="s">
        <v>739</v>
      </c>
      <c r="T169" s="127" t="s">
        <v>739</v>
      </c>
      <c r="U169" s="47" t="s">
        <v>739</v>
      </c>
      <c r="V169" s="42" t="s">
        <v>739</v>
      </c>
      <c r="W169" s="42" t="str">
        <f t="shared" si="18"/>
        <v/>
      </c>
      <c r="X169" s="645" t="str">
        <f t="shared" si="16"/>
        <v>N/A</v>
      </c>
      <c r="Y169" s="573"/>
      <c r="AG169"/>
      <c r="AH169"/>
      <c r="AI169"/>
    </row>
    <row r="170" spans="2:35" x14ac:dyDescent="0.25">
      <c r="B170" s="725">
        <v>26</v>
      </c>
      <c r="C170" s="215" t="s">
        <v>286</v>
      </c>
      <c r="D170" s="571"/>
      <c r="E170" s="536" t="s">
        <v>716</v>
      </c>
      <c r="F170" s="557">
        <v>1530.9567142857145</v>
      </c>
      <c r="G170" s="177">
        <v>1522.0863095238096</v>
      </c>
      <c r="H170" s="558">
        <f t="shared" si="19"/>
        <v>-0.57940271459885495</v>
      </c>
      <c r="I170" s="177" t="s">
        <v>739</v>
      </c>
      <c r="J170" s="52" t="s">
        <v>739</v>
      </c>
      <c r="K170" s="52" t="s">
        <v>739</v>
      </c>
      <c r="L170" s="52" t="s">
        <v>739</v>
      </c>
      <c r="M170" s="55" t="s">
        <v>739</v>
      </c>
      <c r="N170" s="52" t="s">
        <v>739</v>
      </c>
      <c r="O170" s="52">
        <v>1273.3333333333333</v>
      </c>
      <c r="P170" s="52" t="s">
        <v>739</v>
      </c>
      <c r="Q170" s="55">
        <v>2006.5</v>
      </c>
      <c r="R170" s="52" t="s">
        <v>739</v>
      </c>
      <c r="S170" s="52" t="s">
        <v>739</v>
      </c>
      <c r="T170" s="130" t="s">
        <v>739</v>
      </c>
      <c r="U170" s="177">
        <v>255710.5</v>
      </c>
      <c r="V170" s="52">
        <v>168</v>
      </c>
      <c r="W170" s="52">
        <f t="shared" si="18"/>
        <v>1522.0863095238096</v>
      </c>
      <c r="X170" s="648">
        <f t="shared" si="16"/>
        <v>0</v>
      </c>
      <c r="Y170" s="573"/>
      <c r="AG170"/>
      <c r="AH170"/>
      <c r="AI170"/>
    </row>
    <row r="171" spans="2:35" x14ac:dyDescent="0.25">
      <c r="B171" s="722">
        <v>27</v>
      </c>
      <c r="C171" s="214" t="s">
        <v>288</v>
      </c>
      <c r="D171" s="570"/>
      <c r="E171" s="170" t="s">
        <v>699</v>
      </c>
      <c r="F171" s="559">
        <v>111.52412171052632</v>
      </c>
      <c r="G171" s="171">
        <v>84.337237977805174</v>
      </c>
      <c r="H171" s="560">
        <f t="shared" si="19"/>
        <v>-24.377581563285318</v>
      </c>
      <c r="I171" s="185" t="s">
        <v>739</v>
      </c>
      <c r="J171" s="79">
        <v>89</v>
      </c>
      <c r="K171" s="79" t="s">
        <v>739</v>
      </c>
      <c r="L171" s="79" t="s">
        <v>739</v>
      </c>
      <c r="M171" s="78" t="s">
        <v>739</v>
      </c>
      <c r="N171" s="79" t="s">
        <v>739</v>
      </c>
      <c r="O171" s="79">
        <v>56.75</v>
      </c>
      <c r="P171" s="79" t="s">
        <v>739</v>
      </c>
      <c r="Q171" s="78">
        <v>148.91666666666666</v>
      </c>
      <c r="R171" s="79" t="s">
        <v>739</v>
      </c>
      <c r="S171" s="79" t="s">
        <v>739</v>
      </c>
      <c r="T171" s="527" t="s">
        <v>739</v>
      </c>
      <c r="U171" s="185">
        <v>273590</v>
      </c>
      <c r="V171" s="79">
        <v>3244</v>
      </c>
      <c r="W171" s="79">
        <f t="shared" si="18"/>
        <v>84.337237977805174</v>
      </c>
      <c r="X171" s="642">
        <f t="shared" si="16"/>
        <v>0</v>
      </c>
      <c r="Y171" s="573"/>
      <c r="AG171"/>
      <c r="AH171"/>
      <c r="AI171"/>
    </row>
    <row r="172" spans="2:35" x14ac:dyDescent="0.25">
      <c r="B172" s="720">
        <v>28</v>
      </c>
      <c r="C172" s="211" t="s">
        <v>724</v>
      </c>
      <c r="D172" s="571"/>
      <c r="E172" s="536" t="s">
        <v>699</v>
      </c>
      <c r="F172" s="529" t="s">
        <v>739</v>
      </c>
      <c r="G172" s="189" t="s">
        <v>739</v>
      </c>
      <c r="H172" s="561" t="str">
        <f t="shared" si="19"/>
        <v>N/A</v>
      </c>
      <c r="I172" s="189" t="s">
        <v>739</v>
      </c>
      <c r="J172" s="90" t="s">
        <v>739</v>
      </c>
      <c r="K172" s="90" t="s">
        <v>739</v>
      </c>
      <c r="L172" s="90" t="s">
        <v>739</v>
      </c>
      <c r="M172" s="91" t="s">
        <v>739</v>
      </c>
      <c r="N172" s="90" t="s">
        <v>739</v>
      </c>
      <c r="O172" s="90" t="s">
        <v>739</v>
      </c>
      <c r="P172" s="90" t="s">
        <v>739</v>
      </c>
      <c r="Q172" s="91" t="s">
        <v>739</v>
      </c>
      <c r="R172" s="90" t="s">
        <v>739</v>
      </c>
      <c r="S172" s="90" t="s">
        <v>739</v>
      </c>
      <c r="T172" s="531" t="s">
        <v>739</v>
      </c>
      <c r="U172" s="189" t="s">
        <v>739</v>
      </c>
      <c r="V172" s="90" t="s">
        <v>739</v>
      </c>
      <c r="W172" s="90" t="str">
        <f t="shared" si="18"/>
        <v/>
      </c>
      <c r="X172" s="643" t="str">
        <f t="shared" si="16"/>
        <v>N/A</v>
      </c>
      <c r="Y172" s="573"/>
      <c r="AG172"/>
      <c r="AH172"/>
      <c r="AI172"/>
    </row>
    <row r="173" spans="2:35" x14ac:dyDescent="0.25">
      <c r="B173" s="719">
        <v>29</v>
      </c>
      <c r="C173" s="209" t="s">
        <v>725</v>
      </c>
      <c r="D173" s="210"/>
      <c r="E173" s="536" t="s">
        <v>699</v>
      </c>
      <c r="F173" s="534" t="s">
        <v>739</v>
      </c>
      <c r="G173" s="47" t="s">
        <v>739</v>
      </c>
      <c r="H173" s="562" t="str">
        <f t="shared" si="19"/>
        <v>N/A</v>
      </c>
      <c r="I173" s="47" t="s">
        <v>739</v>
      </c>
      <c r="J173" s="42" t="s">
        <v>739</v>
      </c>
      <c r="K173" s="42" t="s">
        <v>739</v>
      </c>
      <c r="L173" s="42" t="s">
        <v>739</v>
      </c>
      <c r="M173" s="45" t="s">
        <v>739</v>
      </c>
      <c r="N173" s="42" t="s">
        <v>739</v>
      </c>
      <c r="O173" s="42" t="s">
        <v>739</v>
      </c>
      <c r="P173" s="42" t="s">
        <v>739</v>
      </c>
      <c r="Q173" s="45" t="s">
        <v>739</v>
      </c>
      <c r="R173" s="42" t="s">
        <v>739</v>
      </c>
      <c r="S173" s="42" t="s">
        <v>739</v>
      </c>
      <c r="T173" s="127" t="s">
        <v>739</v>
      </c>
      <c r="U173" s="47" t="s">
        <v>739</v>
      </c>
      <c r="V173" s="42" t="s">
        <v>739</v>
      </c>
      <c r="W173" s="42" t="str">
        <f t="shared" si="18"/>
        <v/>
      </c>
      <c r="X173" s="645" t="str">
        <f t="shared" si="16"/>
        <v>N/A</v>
      </c>
      <c r="Y173" s="573"/>
      <c r="AG173"/>
      <c r="AH173"/>
      <c r="AI173"/>
    </row>
    <row r="174" spans="2:35" x14ac:dyDescent="0.25">
      <c r="B174" s="720">
        <v>30</v>
      </c>
      <c r="C174" s="211" t="s">
        <v>726</v>
      </c>
      <c r="D174" s="571"/>
      <c r="E174" s="536" t="s">
        <v>699</v>
      </c>
      <c r="F174" s="534" t="s">
        <v>739</v>
      </c>
      <c r="G174" s="47" t="s">
        <v>739</v>
      </c>
      <c r="H174" s="535" t="str">
        <f t="shared" si="19"/>
        <v>N/A</v>
      </c>
      <c r="I174" s="189" t="s">
        <v>739</v>
      </c>
      <c r="J174" s="90" t="s">
        <v>739</v>
      </c>
      <c r="K174" s="90" t="s">
        <v>739</v>
      </c>
      <c r="L174" s="90" t="s">
        <v>739</v>
      </c>
      <c r="M174" s="91" t="s">
        <v>739</v>
      </c>
      <c r="N174" s="90" t="s">
        <v>739</v>
      </c>
      <c r="O174" s="90" t="s">
        <v>739</v>
      </c>
      <c r="P174" s="90" t="s">
        <v>739</v>
      </c>
      <c r="Q174" s="91" t="s">
        <v>739</v>
      </c>
      <c r="R174" s="90" t="s">
        <v>739</v>
      </c>
      <c r="S174" s="90" t="s">
        <v>739</v>
      </c>
      <c r="T174" s="531" t="s">
        <v>739</v>
      </c>
      <c r="U174" s="189" t="s">
        <v>739</v>
      </c>
      <c r="V174" s="90" t="s">
        <v>739</v>
      </c>
      <c r="W174" s="90" t="str">
        <f t="shared" si="18"/>
        <v/>
      </c>
      <c r="X174" s="643" t="str">
        <f t="shared" si="16"/>
        <v>N/A</v>
      </c>
      <c r="Y174" s="573"/>
      <c r="AG174"/>
      <c r="AH174"/>
      <c r="AI174"/>
    </row>
    <row r="175" spans="2:35" x14ac:dyDescent="0.25">
      <c r="B175" s="720">
        <v>31</v>
      </c>
      <c r="C175" s="211" t="s">
        <v>316</v>
      </c>
      <c r="D175" s="567"/>
      <c r="E175" s="528"/>
      <c r="F175" s="529">
        <v>144.73068981921978</v>
      </c>
      <c r="G175" s="189">
        <v>137.8117186334301</v>
      </c>
      <c r="H175" s="530">
        <f t="shared" si="19"/>
        <v>-4.7805832988373247</v>
      </c>
      <c r="I175" s="189" t="s">
        <v>739</v>
      </c>
      <c r="J175" s="90" t="s">
        <v>739</v>
      </c>
      <c r="K175" s="90" t="s">
        <v>739</v>
      </c>
      <c r="L175" s="90">
        <v>57.986586661700095</v>
      </c>
      <c r="M175" s="91">
        <v>51.501674418604651</v>
      </c>
      <c r="N175" s="90" t="s">
        <v>739</v>
      </c>
      <c r="O175" s="90">
        <v>193.19615757042251</v>
      </c>
      <c r="P175" s="90" t="s">
        <v>739</v>
      </c>
      <c r="Q175" s="91" t="s">
        <v>739</v>
      </c>
      <c r="R175" s="90" t="s">
        <v>739</v>
      </c>
      <c r="S175" s="90" t="s">
        <v>739</v>
      </c>
      <c r="T175" s="531" t="s">
        <v>739</v>
      </c>
      <c r="U175" s="189">
        <v>525535.48</v>
      </c>
      <c r="V175" s="90">
        <v>3813.431</v>
      </c>
      <c r="W175" s="90">
        <f t="shared" si="18"/>
        <v>137.8117186334301</v>
      </c>
      <c r="X175" s="643">
        <f t="shared" si="16"/>
        <v>0</v>
      </c>
      <c r="Y175" s="573"/>
      <c r="AG175"/>
      <c r="AH175"/>
      <c r="AI175"/>
    </row>
    <row r="176" spans="2:35" x14ac:dyDescent="0.25">
      <c r="B176" s="721">
        <v>32</v>
      </c>
      <c r="C176" s="213" t="s">
        <v>727</v>
      </c>
      <c r="D176" s="568"/>
      <c r="E176" s="166" t="s">
        <v>515</v>
      </c>
      <c r="F176" s="555">
        <v>342.86522915516287</v>
      </c>
      <c r="G176" s="163">
        <v>379.1557360406091</v>
      </c>
      <c r="H176" s="556">
        <f t="shared" si="19"/>
        <v>10.584481539544813</v>
      </c>
      <c r="I176" s="163" t="s">
        <v>739</v>
      </c>
      <c r="J176" s="62" t="s">
        <v>739</v>
      </c>
      <c r="K176" s="62" t="s">
        <v>739</v>
      </c>
      <c r="L176" s="62">
        <v>289.55691906005222</v>
      </c>
      <c r="M176" s="66">
        <v>297.13250980392155</v>
      </c>
      <c r="N176" s="62" t="s">
        <v>739</v>
      </c>
      <c r="O176" s="62" t="s">
        <v>739</v>
      </c>
      <c r="P176" s="62" t="s">
        <v>739</v>
      </c>
      <c r="Q176" s="66">
        <v>1446.9166666666667</v>
      </c>
      <c r="R176" s="62" t="s">
        <v>739</v>
      </c>
      <c r="S176" s="62">
        <v>572.48441666666668</v>
      </c>
      <c r="T176" s="134" t="s">
        <v>739</v>
      </c>
      <c r="U176" s="163">
        <v>298774.71999999997</v>
      </c>
      <c r="V176" s="62">
        <v>788</v>
      </c>
      <c r="W176" s="62">
        <f t="shared" si="18"/>
        <v>379.1557360406091</v>
      </c>
      <c r="X176" s="647">
        <f t="shared" si="16"/>
        <v>0</v>
      </c>
      <c r="Y176" s="573"/>
      <c r="AG176"/>
      <c r="AH176"/>
      <c r="AI176"/>
    </row>
    <row r="177" spans="2:35" x14ac:dyDescent="0.25">
      <c r="B177" s="722">
        <v>33</v>
      </c>
      <c r="C177" s="214" t="s">
        <v>728</v>
      </c>
      <c r="D177" s="570"/>
      <c r="E177" s="539" t="s">
        <v>515</v>
      </c>
      <c r="F177" s="534" t="s">
        <v>739</v>
      </c>
      <c r="G177" s="47">
        <v>302.66666666666669</v>
      </c>
      <c r="H177" s="535" t="str">
        <f t="shared" si="19"/>
        <v>N/A</v>
      </c>
      <c r="I177" s="47" t="s">
        <v>739</v>
      </c>
      <c r="J177" s="42" t="s">
        <v>739</v>
      </c>
      <c r="K177" s="42" t="s">
        <v>739</v>
      </c>
      <c r="L177" s="42" t="s">
        <v>739</v>
      </c>
      <c r="M177" s="45" t="s">
        <v>739</v>
      </c>
      <c r="N177" s="42" t="s">
        <v>739</v>
      </c>
      <c r="O177" s="42">
        <v>302.66666666666669</v>
      </c>
      <c r="P177" s="42" t="s">
        <v>739</v>
      </c>
      <c r="Q177" s="45" t="s">
        <v>739</v>
      </c>
      <c r="R177" s="42" t="s">
        <v>739</v>
      </c>
      <c r="S177" s="42" t="s">
        <v>739</v>
      </c>
      <c r="T177" s="127" t="s">
        <v>739</v>
      </c>
      <c r="U177" s="47">
        <v>90800</v>
      </c>
      <c r="V177" s="42">
        <v>300</v>
      </c>
      <c r="W177" s="42">
        <f>IF(U177="","",U177/V177)</f>
        <v>302.66666666666669</v>
      </c>
      <c r="X177" s="645">
        <f t="shared" si="16"/>
        <v>0</v>
      </c>
      <c r="Y177" s="573"/>
      <c r="AG177"/>
      <c r="AH177"/>
      <c r="AI177"/>
    </row>
    <row r="178" spans="2:35" x14ac:dyDescent="0.25">
      <c r="B178" s="721">
        <v>34</v>
      </c>
      <c r="C178" s="213" t="s">
        <v>729</v>
      </c>
      <c r="D178" s="160"/>
      <c r="E178" s="540" t="s">
        <v>517</v>
      </c>
      <c r="F178" s="532">
        <v>498.05299065420559</v>
      </c>
      <c r="G178" s="161" t="s">
        <v>739</v>
      </c>
      <c r="H178" s="533" t="str">
        <f t="shared" si="19"/>
        <v>N/A</v>
      </c>
      <c r="I178" s="161" t="s">
        <v>739</v>
      </c>
      <c r="J178" s="70" t="s">
        <v>739</v>
      </c>
      <c r="K178" s="70" t="s">
        <v>739</v>
      </c>
      <c r="L178" s="70" t="s">
        <v>739</v>
      </c>
      <c r="M178" s="73" t="s">
        <v>739</v>
      </c>
      <c r="N178" s="70" t="s">
        <v>739</v>
      </c>
      <c r="O178" s="70" t="s">
        <v>739</v>
      </c>
      <c r="P178" s="70" t="s">
        <v>739</v>
      </c>
      <c r="Q178" s="73" t="s">
        <v>739</v>
      </c>
      <c r="R178" s="70" t="s">
        <v>739</v>
      </c>
      <c r="S178" s="70" t="s">
        <v>739</v>
      </c>
      <c r="T178" s="132" t="s">
        <v>739</v>
      </c>
      <c r="U178" s="161" t="s">
        <v>739</v>
      </c>
      <c r="V178" s="70" t="s">
        <v>739</v>
      </c>
      <c r="W178" s="70" t="str">
        <f>IF(U178="","",U178/V178)</f>
        <v/>
      </c>
      <c r="X178" s="644" t="str">
        <f t="shared" si="16"/>
        <v>N/A</v>
      </c>
      <c r="Y178" s="573"/>
      <c r="AG178"/>
      <c r="AH178"/>
      <c r="AI178"/>
    </row>
    <row r="179" spans="2:35" x14ac:dyDescent="0.25">
      <c r="B179" s="721">
        <v>35</v>
      </c>
      <c r="C179" s="213" t="s">
        <v>688</v>
      </c>
      <c r="D179" s="160"/>
      <c r="E179" s="540" t="s">
        <v>517</v>
      </c>
      <c r="F179" s="532" t="s">
        <v>739</v>
      </c>
      <c r="G179" s="161">
        <v>483.43278688524595</v>
      </c>
      <c r="H179" s="533" t="str">
        <f t="shared" si="19"/>
        <v>N/A</v>
      </c>
      <c r="I179" s="163" t="s">
        <v>739</v>
      </c>
      <c r="J179" s="62" t="s">
        <v>739</v>
      </c>
      <c r="K179" s="62" t="s">
        <v>739</v>
      </c>
      <c r="L179" s="62">
        <v>483.43278688524595</v>
      </c>
      <c r="M179" s="66" t="s">
        <v>739</v>
      </c>
      <c r="N179" s="62" t="s">
        <v>739</v>
      </c>
      <c r="O179" s="62" t="s">
        <v>739</v>
      </c>
      <c r="P179" s="62" t="s">
        <v>739</v>
      </c>
      <c r="Q179" s="66" t="s">
        <v>739</v>
      </c>
      <c r="R179" s="62" t="s">
        <v>739</v>
      </c>
      <c r="S179" s="62" t="s">
        <v>739</v>
      </c>
      <c r="T179" s="134" t="s">
        <v>739</v>
      </c>
      <c r="U179" s="163">
        <v>5897.88</v>
      </c>
      <c r="V179" s="62">
        <v>12.2</v>
      </c>
      <c r="W179" s="62">
        <f>IF(U179="","",U179/V179)</f>
        <v>483.43278688524595</v>
      </c>
      <c r="X179" s="647">
        <f t="shared" si="16"/>
        <v>0</v>
      </c>
      <c r="Y179" s="573"/>
      <c r="AG179"/>
      <c r="AH179"/>
      <c r="AI179"/>
    </row>
    <row r="180" spans="2:35" x14ac:dyDescent="0.25">
      <c r="B180" s="721">
        <v>36</v>
      </c>
      <c r="C180" s="213" t="s">
        <v>730</v>
      </c>
      <c r="D180" s="568"/>
      <c r="E180" s="538" t="s">
        <v>517</v>
      </c>
      <c r="F180" s="532" t="s">
        <v>739</v>
      </c>
      <c r="G180" s="161" t="s">
        <v>739</v>
      </c>
      <c r="H180" s="533" t="str">
        <f t="shared" si="19"/>
        <v>N/A</v>
      </c>
      <c r="I180" s="161" t="s">
        <v>739</v>
      </c>
      <c r="J180" s="70" t="s">
        <v>739</v>
      </c>
      <c r="K180" s="70" t="s">
        <v>739</v>
      </c>
      <c r="L180" s="62" t="s">
        <v>739</v>
      </c>
      <c r="M180" s="62" t="s">
        <v>739</v>
      </c>
      <c r="N180" s="70" t="s">
        <v>739</v>
      </c>
      <c r="O180" s="70" t="s">
        <v>739</v>
      </c>
      <c r="P180" s="70" t="s">
        <v>739</v>
      </c>
      <c r="Q180" s="73" t="s">
        <v>739</v>
      </c>
      <c r="R180" s="70" t="s">
        <v>739</v>
      </c>
      <c r="S180" s="70" t="s">
        <v>739</v>
      </c>
      <c r="T180" s="132" t="s">
        <v>739</v>
      </c>
      <c r="U180" s="161" t="s">
        <v>739</v>
      </c>
      <c r="V180" s="70" t="s">
        <v>739</v>
      </c>
      <c r="W180" s="70" t="str">
        <f t="shared" ref="W180:W187" si="20">IF(U180="","",U180/V180)</f>
        <v/>
      </c>
      <c r="X180" s="644" t="str">
        <f t="shared" si="16"/>
        <v>N/A</v>
      </c>
      <c r="Y180" s="573"/>
      <c r="AG180"/>
      <c r="AH180"/>
      <c r="AI180"/>
    </row>
    <row r="181" spans="2:35" x14ac:dyDescent="0.25">
      <c r="B181" s="726">
        <v>37</v>
      </c>
      <c r="C181" s="212" t="s">
        <v>731</v>
      </c>
      <c r="D181" s="175"/>
      <c r="E181" s="162" t="s">
        <v>517</v>
      </c>
      <c r="F181" s="555">
        <v>132.90704835766422</v>
      </c>
      <c r="G181" s="163">
        <v>369.09429429429434</v>
      </c>
      <c r="H181" s="556">
        <f t="shared" si="19"/>
        <v>177.70859322752401</v>
      </c>
      <c r="I181" s="163" t="s">
        <v>739</v>
      </c>
      <c r="J181" s="62" t="s">
        <v>739</v>
      </c>
      <c r="K181" s="62" t="s">
        <v>739</v>
      </c>
      <c r="L181" s="62" t="s">
        <v>739</v>
      </c>
      <c r="M181" s="66" t="s">
        <v>739</v>
      </c>
      <c r="N181" s="62">
        <v>365.12027491408935</v>
      </c>
      <c r="O181" s="62" t="s">
        <v>739</v>
      </c>
      <c r="P181" s="62" t="s">
        <v>739</v>
      </c>
      <c r="Q181" s="66" t="s">
        <v>739</v>
      </c>
      <c r="R181" s="62" t="s">
        <v>739</v>
      </c>
      <c r="S181" s="62">
        <v>372.17813333333334</v>
      </c>
      <c r="T181" s="134" t="s">
        <v>739</v>
      </c>
      <c r="U181" s="163">
        <v>98326.720000000001</v>
      </c>
      <c r="V181" s="62">
        <v>266.39999999999998</v>
      </c>
      <c r="W181" s="62">
        <f t="shared" si="20"/>
        <v>369.09429429429434</v>
      </c>
      <c r="X181" s="647">
        <f t="shared" si="16"/>
        <v>0</v>
      </c>
      <c r="Y181" s="573"/>
      <c r="AG181"/>
      <c r="AH181"/>
      <c r="AI181"/>
    </row>
    <row r="182" spans="2:35" x14ac:dyDescent="0.25">
      <c r="B182" s="722">
        <v>38</v>
      </c>
      <c r="C182" s="214" t="s">
        <v>732</v>
      </c>
      <c r="D182" s="570"/>
      <c r="E182" s="170" t="s">
        <v>517</v>
      </c>
      <c r="F182" s="563" t="s">
        <v>739</v>
      </c>
      <c r="G182" s="172" t="s">
        <v>739</v>
      </c>
      <c r="H182" s="547" t="str">
        <f t="shared" si="19"/>
        <v>N/A</v>
      </c>
      <c r="I182" s="163" t="s">
        <v>739</v>
      </c>
      <c r="J182" s="42" t="s">
        <v>739</v>
      </c>
      <c r="K182" s="42" t="s">
        <v>739</v>
      </c>
      <c r="L182" s="42" t="s">
        <v>739</v>
      </c>
      <c r="M182" s="45" t="s">
        <v>739</v>
      </c>
      <c r="N182" s="42" t="s">
        <v>739</v>
      </c>
      <c r="O182" s="42" t="s">
        <v>739</v>
      </c>
      <c r="P182" s="42" t="s">
        <v>739</v>
      </c>
      <c r="Q182" s="45" t="s">
        <v>739</v>
      </c>
      <c r="R182" s="42" t="s">
        <v>739</v>
      </c>
      <c r="S182" s="42" t="s">
        <v>739</v>
      </c>
      <c r="T182" s="564" t="s">
        <v>739</v>
      </c>
      <c r="U182" s="163" t="s">
        <v>739</v>
      </c>
      <c r="V182" s="42" t="s">
        <v>739</v>
      </c>
      <c r="W182" s="42" t="str">
        <f t="shared" si="20"/>
        <v/>
      </c>
      <c r="X182" s="645" t="str">
        <f t="shared" si="16"/>
        <v>N/A</v>
      </c>
      <c r="Y182" s="573"/>
      <c r="AG182"/>
      <c r="AH182"/>
      <c r="AI182"/>
    </row>
    <row r="183" spans="2:35" x14ac:dyDescent="0.25">
      <c r="B183" s="720">
        <v>39</v>
      </c>
      <c r="C183" s="211" t="s">
        <v>733</v>
      </c>
      <c r="D183" s="567"/>
      <c r="E183" s="528" t="s">
        <v>716</v>
      </c>
      <c r="F183" s="529">
        <v>2797.2220000000002</v>
      </c>
      <c r="G183" s="189">
        <v>1460.7559999999999</v>
      </c>
      <c r="H183" s="530">
        <f>IF(OR(F183="",G183=""),"N/A",(G183-F183)/F183*100)</f>
        <v>-47.778331501754252</v>
      </c>
      <c r="I183" s="189" t="s">
        <v>739</v>
      </c>
      <c r="J183" s="90" t="s">
        <v>739</v>
      </c>
      <c r="K183" s="90" t="s">
        <v>739</v>
      </c>
      <c r="L183" s="90" t="s">
        <v>739</v>
      </c>
      <c r="M183" s="91" t="s">
        <v>739</v>
      </c>
      <c r="N183" s="90" t="s">
        <v>739</v>
      </c>
      <c r="O183" s="90" t="s">
        <v>739</v>
      </c>
      <c r="P183" s="90" t="s">
        <v>739</v>
      </c>
      <c r="Q183" s="91" t="s">
        <v>739</v>
      </c>
      <c r="R183" s="90" t="s">
        <v>739</v>
      </c>
      <c r="S183" s="90">
        <v>1460.7559999999999</v>
      </c>
      <c r="T183" s="531" t="s">
        <v>739</v>
      </c>
      <c r="U183" s="189">
        <v>7303.78</v>
      </c>
      <c r="V183" s="90">
        <v>5</v>
      </c>
      <c r="W183" s="90">
        <f t="shared" si="20"/>
        <v>1460.7559999999999</v>
      </c>
      <c r="X183" s="643">
        <f t="shared" si="16"/>
        <v>0</v>
      </c>
      <c r="Y183" s="573"/>
      <c r="AG183"/>
      <c r="AH183"/>
      <c r="AI183"/>
    </row>
    <row r="184" spans="2:35" x14ac:dyDescent="0.25">
      <c r="B184" s="721">
        <v>40</v>
      </c>
      <c r="C184" s="213" t="s">
        <v>734</v>
      </c>
      <c r="D184" s="210"/>
      <c r="E184" s="524" t="s">
        <v>716</v>
      </c>
      <c r="F184" s="555">
        <v>489.26860759493673</v>
      </c>
      <c r="G184" s="163">
        <v>868.65346153846156</v>
      </c>
      <c r="H184" s="565">
        <f>IF(OR(F184="",G184=""),"N/A",(G184-F184)/F184*100)</f>
        <v>77.541221336157307</v>
      </c>
      <c r="I184" s="161" t="s">
        <v>739</v>
      </c>
      <c r="J184" s="70" t="s">
        <v>739</v>
      </c>
      <c r="K184" s="70" t="s">
        <v>739</v>
      </c>
      <c r="L184" s="70" t="s">
        <v>739</v>
      </c>
      <c r="M184" s="73" t="s">
        <v>739</v>
      </c>
      <c r="N184" s="70" t="s">
        <v>739</v>
      </c>
      <c r="O184" s="70" t="s">
        <v>739</v>
      </c>
      <c r="P184" s="70" t="s">
        <v>739</v>
      </c>
      <c r="Q184" s="73" t="s">
        <v>739</v>
      </c>
      <c r="R184" s="70" t="s">
        <v>739</v>
      </c>
      <c r="S184" s="70">
        <v>868.65346153846156</v>
      </c>
      <c r="T184" s="132" t="s">
        <v>739</v>
      </c>
      <c r="U184" s="161">
        <v>22584.99</v>
      </c>
      <c r="V184" s="70">
        <v>26</v>
      </c>
      <c r="W184" s="70">
        <f t="shared" si="20"/>
        <v>868.65346153846156</v>
      </c>
      <c r="X184" s="644">
        <f t="shared" si="16"/>
        <v>0</v>
      </c>
      <c r="Y184" s="573"/>
      <c r="AG184"/>
      <c r="AH184"/>
      <c r="AI184"/>
    </row>
    <row r="185" spans="2:35" x14ac:dyDescent="0.25">
      <c r="B185" s="722">
        <v>41</v>
      </c>
      <c r="C185" s="214" t="s">
        <v>735</v>
      </c>
      <c r="D185" s="570"/>
      <c r="E185" s="170" t="s">
        <v>736</v>
      </c>
      <c r="F185" s="534">
        <v>849.64799999999991</v>
      </c>
      <c r="G185" s="47">
        <v>2987.1549999999997</v>
      </c>
      <c r="H185" s="535">
        <f>IF(OR(F185="",G185=""),"N/A",(G185-F185)/F185*100)</f>
        <v>251.57559365760878</v>
      </c>
      <c r="I185" s="47" t="s">
        <v>739</v>
      </c>
      <c r="J185" s="42" t="s">
        <v>739</v>
      </c>
      <c r="K185" s="42" t="s">
        <v>739</v>
      </c>
      <c r="L185" s="86" t="s">
        <v>739</v>
      </c>
      <c r="M185" s="45">
        <v>2987.1549999999997</v>
      </c>
      <c r="N185" s="42" t="s">
        <v>739</v>
      </c>
      <c r="O185" s="42" t="s">
        <v>739</v>
      </c>
      <c r="P185" s="86" t="s">
        <v>739</v>
      </c>
      <c r="Q185" s="45" t="s">
        <v>739</v>
      </c>
      <c r="R185" s="42" t="s">
        <v>739</v>
      </c>
      <c r="S185" s="42" t="s">
        <v>739</v>
      </c>
      <c r="T185" s="564" t="s">
        <v>739</v>
      </c>
      <c r="U185" s="47">
        <v>5974.3099999999995</v>
      </c>
      <c r="V185" s="42">
        <v>2</v>
      </c>
      <c r="W185" s="42">
        <f t="shared" si="20"/>
        <v>2987.1549999999997</v>
      </c>
      <c r="X185" s="649">
        <f t="shared" si="16"/>
        <v>0</v>
      </c>
      <c r="Y185" s="573"/>
      <c r="AG185"/>
      <c r="AH185"/>
      <c r="AI185"/>
    </row>
    <row r="186" spans="2:35" x14ac:dyDescent="0.25">
      <c r="B186" s="721">
        <v>42</v>
      </c>
      <c r="C186" s="213" t="s">
        <v>737</v>
      </c>
      <c r="D186" s="160"/>
      <c r="E186" s="540" t="s">
        <v>736</v>
      </c>
      <c r="F186" s="532" t="s">
        <v>739</v>
      </c>
      <c r="G186" s="161">
        <v>3461.5384615384614</v>
      </c>
      <c r="H186" s="533" t="str">
        <f>IF(OR(F186="",G186=""),"N/A",(G186-F186)/F186*100)</f>
        <v>N/A</v>
      </c>
      <c r="I186" s="161" t="s">
        <v>739</v>
      </c>
      <c r="J186" s="70">
        <v>3461.5384615384614</v>
      </c>
      <c r="K186" s="70" t="s">
        <v>739</v>
      </c>
      <c r="L186" s="70" t="s">
        <v>739</v>
      </c>
      <c r="M186" s="73" t="s">
        <v>739</v>
      </c>
      <c r="N186" s="70" t="s">
        <v>739</v>
      </c>
      <c r="O186" s="70" t="s">
        <v>739</v>
      </c>
      <c r="P186" s="70" t="s">
        <v>739</v>
      </c>
      <c r="Q186" s="73" t="s">
        <v>739</v>
      </c>
      <c r="R186" s="70" t="s">
        <v>739</v>
      </c>
      <c r="S186" s="70" t="s">
        <v>739</v>
      </c>
      <c r="T186" s="132" t="s">
        <v>739</v>
      </c>
      <c r="U186" s="161">
        <v>45000</v>
      </c>
      <c r="V186" s="70">
        <v>13</v>
      </c>
      <c r="W186" s="70">
        <f t="shared" si="20"/>
        <v>3461.5384615384614</v>
      </c>
      <c r="X186" s="644">
        <f t="shared" si="16"/>
        <v>0</v>
      </c>
      <c r="Y186" s="573"/>
      <c r="AG186"/>
      <c r="AH186"/>
      <c r="AI186"/>
    </row>
    <row r="187" spans="2:35" x14ac:dyDescent="0.25">
      <c r="B187" s="722">
        <v>43</v>
      </c>
      <c r="C187" s="214" t="s">
        <v>738</v>
      </c>
      <c r="D187" s="570"/>
      <c r="E187" s="170" t="s">
        <v>736</v>
      </c>
      <c r="F187" s="534">
        <v>19375.938333333335</v>
      </c>
      <c r="G187" s="47">
        <v>6175</v>
      </c>
      <c r="H187" s="535">
        <f>IF(OR(F187="",G187=""),"N/A",(G187-F187)/F187*100)</f>
        <v>-68.130575697710299</v>
      </c>
      <c r="I187" s="47" t="s">
        <v>739</v>
      </c>
      <c r="J187" s="42">
        <v>6175</v>
      </c>
      <c r="K187" s="42" t="s">
        <v>739</v>
      </c>
      <c r="L187" s="42" t="s">
        <v>739</v>
      </c>
      <c r="M187" s="45" t="s">
        <v>739</v>
      </c>
      <c r="N187" s="42" t="s">
        <v>739</v>
      </c>
      <c r="O187" s="42" t="s">
        <v>739</v>
      </c>
      <c r="P187" s="42" t="s">
        <v>739</v>
      </c>
      <c r="Q187" s="45" t="s">
        <v>739</v>
      </c>
      <c r="R187" s="42" t="s">
        <v>739</v>
      </c>
      <c r="S187" s="42" t="s">
        <v>739</v>
      </c>
      <c r="T187" s="127" t="s">
        <v>739</v>
      </c>
      <c r="U187" s="47">
        <v>12350</v>
      </c>
      <c r="V187" s="42">
        <v>2</v>
      </c>
      <c r="W187" s="42">
        <f t="shared" si="20"/>
        <v>6175</v>
      </c>
      <c r="X187" s="645">
        <f t="shared" si="16"/>
        <v>0</v>
      </c>
      <c r="Y187" s="573"/>
      <c r="AG187"/>
      <c r="AH187"/>
      <c r="AI187"/>
    </row>
  </sheetData>
  <mergeCells count="50">
    <mergeCell ref="AC3:AD3"/>
    <mergeCell ref="I51:J51"/>
    <mergeCell ref="Q51:R51"/>
    <mergeCell ref="Y51:Z51"/>
    <mergeCell ref="AC51:AD51"/>
    <mergeCell ref="AH1:AI1"/>
    <mergeCell ref="B2:B4"/>
    <mergeCell ref="E2:F2"/>
    <mergeCell ref="G2:AD2"/>
    <mergeCell ref="AE2:AI2"/>
    <mergeCell ref="G3:H3"/>
    <mergeCell ref="I3:J3"/>
    <mergeCell ref="K3:L3"/>
    <mergeCell ref="M3:N3"/>
    <mergeCell ref="O3:P3"/>
    <mergeCell ref="Q3:R3"/>
    <mergeCell ref="S3:T3"/>
    <mergeCell ref="U3:V3"/>
    <mergeCell ref="W3:X3"/>
    <mergeCell ref="Y3:Z3"/>
    <mergeCell ref="AA3:AB3"/>
    <mergeCell ref="B5:B13"/>
    <mergeCell ref="B14:B27"/>
    <mergeCell ref="B28:B40"/>
    <mergeCell ref="AH49:AI49"/>
    <mergeCell ref="B50:B52"/>
    <mergeCell ref="E50:F50"/>
    <mergeCell ref="G50:AD50"/>
    <mergeCell ref="AE50:AI50"/>
    <mergeCell ref="G51:H51"/>
    <mergeCell ref="K51:L51"/>
    <mergeCell ref="M51:N51"/>
    <mergeCell ref="O51:P51"/>
    <mergeCell ref="S51:T51"/>
    <mergeCell ref="U51:V51"/>
    <mergeCell ref="W51:X51"/>
    <mergeCell ref="AA51:AB51"/>
    <mergeCell ref="G97:H97"/>
    <mergeCell ref="I97:T97"/>
    <mergeCell ref="U97:X97"/>
    <mergeCell ref="B97:E97"/>
    <mergeCell ref="B143:D143"/>
    <mergeCell ref="F143:G143"/>
    <mergeCell ref="I143:T143"/>
    <mergeCell ref="U143:X143"/>
    <mergeCell ref="B54:B58"/>
    <mergeCell ref="B59:B61"/>
    <mergeCell ref="B62:B74"/>
    <mergeCell ref="B75:B79"/>
    <mergeCell ref="B80:B87"/>
  </mergeCells>
  <pageMargins left="0.25" right="0.25" top="0.75" bottom="0.75" header="0.3" footer="0.3"/>
  <pageSetup scale="56" orientation="landscape" r:id="rId1"/>
  <headerFooter>
    <oddHeader>&amp;C&amp;A&amp;RUpdated: Jun 2017</oddHeader>
  </headerFooter>
  <rowBreaks count="3" manualBreakCount="3">
    <brk id="48" max="34" man="1"/>
    <brk id="95" max="34" man="1"/>
    <brk id="142" max="3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0AFD740A9D468F4F8B670282CA8DBA9B" ma:contentTypeVersion="1" ma:contentTypeDescription="Create a new document." ma:contentTypeScope="" ma:versionID="a924661b5dcc9d4067d51d228a746a22">
  <xsd:schema xmlns:xsd="http://www.w3.org/2001/XMLSchema" xmlns:xs="http://www.w3.org/2001/XMLSchema" xmlns:p="http://schemas.microsoft.com/office/2006/metadata/properties" xmlns:ns2="60bd8c40-dab7-49a5-a05e-55e49f12a7fe" targetNamespace="http://schemas.microsoft.com/office/2006/metadata/properties" ma:root="true" ma:fieldsID="5575d9e3e3be7e4765533e79a20fc596" ns2:_="">
    <xsd:import namespace="60bd8c40-dab7-49a5-a05e-55e49f12a7f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bd8c40-dab7-49a5-a05e-55e49f12a7f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60bd8c40-dab7-49a5-a05e-55e49f12a7fe">TK6KDDAWFDEA-1302-268</_dlc_DocId>
    <_dlc_DocIdUrl xmlns="60bd8c40-dab7-49a5-a05e-55e49f12a7fe">
      <Url>https://intranet.transportation.alberta.ca/csi/tndadm/_layouts/DocIdRedir.aspx?ID=TK6KDDAWFDEA-1302-268</Url>
      <Description>TK6KDDAWFDEA-1302-268</Description>
    </_dlc_DocIdUrl>
  </documentManagement>
</p:properties>
</file>

<file path=customXml/itemProps1.xml><?xml version="1.0" encoding="utf-8"?>
<ds:datastoreItem xmlns:ds="http://schemas.openxmlformats.org/officeDocument/2006/customXml" ds:itemID="{750898DC-BEF6-4FBE-B10E-C6C3673D89A3}">
  <ds:schemaRefs>
    <ds:schemaRef ds:uri="http://schemas.microsoft.com/sharepoint/v3/contenttype/forms"/>
  </ds:schemaRefs>
</ds:datastoreItem>
</file>

<file path=customXml/itemProps2.xml><?xml version="1.0" encoding="utf-8"?>
<ds:datastoreItem xmlns:ds="http://schemas.openxmlformats.org/officeDocument/2006/customXml" ds:itemID="{4D94E9C2-C32E-4D51-B206-C0DF714022D0}">
  <ds:schemaRefs>
    <ds:schemaRef ds:uri="http://schemas.microsoft.com/sharepoint/events"/>
  </ds:schemaRefs>
</ds:datastoreItem>
</file>

<file path=customXml/itemProps3.xml><?xml version="1.0" encoding="utf-8"?>
<ds:datastoreItem xmlns:ds="http://schemas.openxmlformats.org/officeDocument/2006/customXml" ds:itemID="{352ECBD7-1FDA-41BB-BF8D-70EA2436B9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bd8c40-dab7-49a5-a05e-55e49f12a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4836916-708C-40DE-8ED3-0C3D56EF95F7}">
  <ds:schemaRefs>
    <ds:schemaRef ds:uri="http://purl.org/dc/elements/1.1/"/>
    <ds:schemaRef ds:uri="http://schemas.microsoft.com/office/2006/metadata/properties"/>
    <ds:schemaRef ds:uri="http://purl.org/dc/terms/"/>
    <ds:schemaRef ds:uri="60bd8c40-dab7-49a5-a05e-55e49f12a7f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13</vt:i4>
      </vt:variant>
    </vt:vector>
  </HeadingPairs>
  <TitlesOfParts>
    <vt:vector size="21" baseType="lpstr">
      <vt:lpstr>Report Title Page</vt:lpstr>
      <vt:lpstr>READ ME</vt:lpstr>
      <vt:lpstr>2019 UPA</vt:lpstr>
      <vt:lpstr>2018 UPA</vt:lpstr>
      <vt:lpstr>2017 UPA</vt:lpstr>
      <vt:lpstr>2016 UPA</vt:lpstr>
      <vt:lpstr>4 year Compare</vt:lpstr>
      <vt:lpstr>Bridge UPA</vt:lpstr>
      <vt:lpstr>'2016 UPA'!Print_Area</vt:lpstr>
      <vt:lpstr>'2017 UPA'!Print_Area</vt:lpstr>
      <vt:lpstr>'2018 UPA'!Print_Area</vt:lpstr>
      <vt:lpstr>'2019 UPA'!Print_Area</vt:lpstr>
      <vt:lpstr>'4 year Compare'!Print_Area</vt:lpstr>
      <vt:lpstr>'Bridge UPA'!Print_Area</vt:lpstr>
      <vt:lpstr>'READ ME'!Print_Area</vt:lpstr>
      <vt:lpstr>'Report Title Page'!Print_Area</vt:lpstr>
      <vt:lpstr>'2016 UPA'!Print_Titles</vt:lpstr>
      <vt:lpstr>'2017 UPA'!Print_Titles</vt:lpstr>
      <vt:lpstr>'2018 UPA'!Print_Titles</vt:lpstr>
      <vt:lpstr>'2019 UPA'!Print_Titles</vt:lpstr>
      <vt:lpstr>'4 year Compare'!Print_Titles</vt:lpstr>
    </vt:vector>
  </TitlesOfParts>
  <Company>GOA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nitesh.gupta</dc:creator>
  <cp:lastModifiedBy>larry.j.macdonald</cp:lastModifiedBy>
  <cp:lastPrinted>2019-01-28T21:26:30Z</cp:lastPrinted>
  <dcterms:created xsi:type="dcterms:W3CDTF">2016-11-01T19:07:15Z</dcterms:created>
  <dcterms:modified xsi:type="dcterms:W3CDTF">2019-01-28T21:41:43Z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0x0101000AFD740A9D468F4F8B670282CA8DBA9B</vt:lpwstr>
  </property>
  <property fmtid="{D5CDD505-2E9C-101B-9397-08002B2CF9AE}" pid="3" name="_dlc_DocIdItemGuid">
    <vt:lpwstr>7e3403f7-4429-4ceb-afb3-94b20cb6c9b9</vt:lpwstr>
  </property>
</Properties>
</file>