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5480" windowHeight="11640"/>
  </bookViews>
  <sheets>
    <sheet name="Nav Assessment Form" sheetId="1" r:id="rId1"/>
    <sheet name="Reference Link" sheetId="3" r:id="rId2"/>
  </sheets>
  <definedNames>
    <definedName name="_xlnm._FilterDatabase" localSheetId="1" hidden="1">'Reference Link'!$A$4:$Q$211</definedName>
  </definedNames>
  <calcPr calcId="145621"/>
</workbook>
</file>

<file path=xl/calcChain.xml><?xml version="1.0" encoding="utf-8"?>
<calcChain xmlns="http://schemas.openxmlformats.org/spreadsheetml/2006/main">
  <c r="A211" i="3" l="1"/>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D20" i="1" l="1"/>
  <c r="D19" i="1"/>
  <c r="I23" i="1"/>
</calcChain>
</file>

<file path=xl/comments1.xml><?xml version="1.0" encoding="utf-8"?>
<comments xmlns="http://schemas.openxmlformats.org/spreadsheetml/2006/main">
  <authors>
    <author>des.williamson</author>
  </authors>
  <commentList>
    <comment ref="H10" authorId="0">
      <text>
        <r>
          <rPr>
            <b/>
            <sz val="9"/>
            <color indexed="81"/>
            <rFont val="Tahoma"/>
            <family val="2"/>
          </rPr>
          <t>Based on AT Navigated Stream GIS layer, bridge site is located on a reach that falls under the Navigation Protection Act as administered by Transport Canada.  If 'Y', form is complete, and the TC process should be followed.  If 'N', continue with assessment.</t>
        </r>
      </text>
    </comment>
    <comment ref="B11" authorId="0">
      <text>
        <r>
          <rPr>
            <b/>
            <sz val="9"/>
            <color indexed="81"/>
            <rFont val="Tahoma"/>
            <family val="2"/>
          </rPr>
          <t xml:space="preserve">Based on AT Navigated Stream GIS layer, bridge site is located on a reach that has a known navigation use.  If 'N', assessment is complete.  If 'Y', continue to next section. </t>
        </r>
      </text>
    </comment>
    <comment ref="B14" authorId="0">
      <text>
        <r>
          <rPr>
            <b/>
            <sz val="9"/>
            <color indexed="81"/>
            <rFont val="Tahoma"/>
            <family val="2"/>
          </rPr>
          <t>Use amount for reach, based on AT Navigated Stream GIS Layer.  Options are:
- Heavy
- Regular
- Occasional
- Rare</t>
        </r>
      </text>
    </comment>
    <comment ref="F14" authorId="0">
      <text>
        <r>
          <rPr>
            <b/>
            <sz val="9"/>
            <color indexed="81"/>
            <rFont val="Tahoma"/>
            <family val="2"/>
          </rPr>
          <t>Known vessel types for this reach, based on AT Navigated Stream GIS Layer.</t>
        </r>
      </text>
    </comment>
    <comment ref="F15" authorId="0">
      <text>
        <r>
          <rPr>
            <b/>
            <sz val="9"/>
            <color indexed="81"/>
            <rFont val="Tahoma"/>
            <family val="2"/>
          </rPr>
          <t>Estimated 1.5 (V) x 3.0m (H) clearance box</t>
        </r>
      </text>
    </comment>
    <comment ref="F16" authorId="0">
      <text>
        <r>
          <rPr>
            <b/>
            <sz val="9"/>
            <color indexed="81"/>
            <rFont val="Tahoma"/>
            <family val="2"/>
          </rPr>
          <t>Estimated 1.5 (V) x 4.0m (H) clearance box</t>
        </r>
      </text>
    </comment>
    <comment ref="F17" authorId="0">
      <text>
        <r>
          <rPr>
            <b/>
            <sz val="9"/>
            <color indexed="81"/>
            <rFont val="Tahoma"/>
            <family val="2"/>
          </rPr>
          <t>Estimated 2.5 (V) x 4.0m (H) clearance box</t>
        </r>
      </text>
    </comment>
    <comment ref="F18" authorId="0">
      <text>
        <r>
          <rPr>
            <b/>
            <sz val="9"/>
            <color indexed="81"/>
            <rFont val="Tahoma"/>
            <family val="2"/>
          </rPr>
          <t>Estimated 2.5 (V) x 4.0m (H) clearance box</t>
        </r>
      </text>
    </comment>
    <comment ref="B19" authorId="0">
      <text>
        <r>
          <rPr>
            <b/>
            <sz val="9"/>
            <color indexed="81"/>
            <rFont val="Tahoma"/>
            <family val="2"/>
          </rPr>
          <t>Maximum clearance box height, calculated based on known vessel types for reach.</t>
        </r>
      </text>
    </comment>
    <comment ref="F19" authorId="0">
      <text>
        <r>
          <rPr>
            <b/>
            <sz val="9"/>
            <color indexed="81"/>
            <rFont val="Tahoma"/>
            <family val="2"/>
          </rPr>
          <t>Estimated 1.0 (V) x 2.0m (H) clearance box</t>
        </r>
      </text>
    </comment>
    <comment ref="B20" authorId="0">
      <text>
        <r>
          <rPr>
            <b/>
            <sz val="9"/>
            <color indexed="81"/>
            <rFont val="Tahoma"/>
            <family val="2"/>
          </rPr>
          <t>Maximum clearance box width calculated based on known vessel types for reach.</t>
        </r>
      </text>
    </comment>
    <comment ref="F20" authorId="0">
      <text>
        <r>
          <rPr>
            <b/>
            <sz val="9"/>
            <color indexed="81"/>
            <rFont val="Tahoma"/>
            <family val="2"/>
          </rPr>
          <t>Estimated 1.5 (V) x 3.0m (H) clearance box</t>
        </r>
      </text>
    </comment>
    <comment ref="B23" authorId="0">
      <text>
        <r>
          <rPr>
            <b/>
            <sz val="9"/>
            <color indexed="81"/>
            <rFont val="Tahoma"/>
            <family val="2"/>
          </rPr>
          <t>Elevation of water level used for navigation assessment as per AT Bridge Conceptual Design Guidelines section 2.2.6.  Relative elevations may be used.</t>
        </r>
      </text>
    </comment>
    <comment ref="F23" authorId="0">
      <text>
        <r>
          <rPr>
            <b/>
            <sz val="9"/>
            <color indexed="81"/>
            <rFont val="Tahoma"/>
            <family val="2"/>
          </rPr>
          <t>Calculated value.  If "Y", assessment is complete and navigation is considered to be accommodated at the site.  If 'N', continue to next section.</t>
        </r>
      </text>
    </comment>
    <comment ref="B24" authorId="0">
      <text>
        <r>
          <rPr>
            <b/>
            <sz val="9"/>
            <color indexed="81"/>
            <rFont val="Tahoma"/>
            <family val="2"/>
          </rPr>
          <t>Minimum elevation of bottom of girder over the navigated span.  Relative elevation may be used.  Estimate based on gradeline and assumed structure depth may be used for assessment purposes.</t>
        </r>
      </text>
    </comment>
    <comment ref="B25" authorId="0">
      <text>
        <r>
          <rPr>
            <b/>
            <sz val="9"/>
            <color indexed="81"/>
            <rFont val="Tahoma"/>
            <family val="2"/>
          </rPr>
          <t>Minimum width provided between structure components on navigated span over the range of the clearance height of maximum vessel above the navigation design water elevation.</t>
        </r>
      </text>
    </comment>
    <comment ref="B28" authorId="0">
      <text>
        <r>
          <rPr>
            <b/>
            <sz val="9"/>
            <color indexed="81"/>
            <rFont val="Tahoma"/>
            <family val="2"/>
          </rPr>
          <t>Options to be considered if clearance box requirements have not been met.  Indicate which option is selected (Y/N) and comment on why selected.</t>
        </r>
      </text>
    </comment>
    <comment ref="B29" authorId="0">
      <text>
        <r>
          <rPr>
            <b/>
            <sz val="9"/>
            <color indexed="81"/>
            <rFont val="Tahoma"/>
            <family val="2"/>
          </rPr>
          <t>If known use if Heavy or Regular, consider modifications to the bridge conceptual design.</t>
        </r>
      </text>
    </comment>
    <comment ref="B30" authorId="0">
      <text>
        <r>
          <rPr>
            <b/>
            <sz val="9"/>
            <color indexed="81"/>
            <rFont val="Tahoma"/>
            <family val="2"/>
          </rPr>
          <t>If vessel type is lightweight only (canoe, kayak, tube),  use amount is heavy/regular, and highway traffic volume is &lt;1000vpd, consider providing  a portage path with entry/exit points, ramps to the highway grade, and signs along the highway to notify motorists of potential portage traffic.  If selected, identify source of known navigation use and notify them of plan for portage.  Signs along the river for vessel traffic should also be installed.</t>
        </r>
      </text>
    </comment>
    <comment ref="B31" authorId="0">
      <text>
        <r>
          <rPr>
            <b/>
            <sz val="9"/>
            <color indexed="81"/>
            <rFont val="Tahoma"/>
            <family val="2"/>
          </rPr>
          <t>If known amount of use is occasional or rare, consider putting signs along the river indicating blockage to navigation, and notify the source of the known use.</t>
        </r>
      </text>
    </comment>
    <comment ref="B32" authorId="0">
      <text>
        <r>
          <rPr>
            <b/>
            <sz val="9"/>
            <color indexed="81"/>
            <rFont val="Tahoma"/>
            <family val="2"/>
          </rPr>
          <t>If other solution is identified and selected, provide details in comment section.</t>
        </r>
      </text>
    </comment>
  </commentList>
</comments>
</file>

<file path=xl/sharedStrings.xml><?xml version="1.0" encoding="utf-8"?>
<sst xmlns="http://schemas.openxmlformats.org/spreadsheetml/2006/main" count="997" uniqueCount="324">
  <si>
    <t>Date:</t>
  </si>
  <si>
    <t>Stream Name:</t>
  </si>
  <si>
    <t>Navigated Stream (Y/N):</t>
  </si>
  <si>
    <t>Bridge Site #:</t>
  </si>
  <si>
    <t>TC NPA Applies (Y/N):</t>
  </si>
  <si>
    <t>Use Amount:</t>
  </si>
  <si>
    <t>Canoe/Kayak Trip (Y/N):</t>
  </si>
  <si>
    <t>Commercial Rafting (Y/N):</t>
  </si>
  <si>
    <t>Jet Boat (Y/N):</t>
  </si>
  <si>
    <t>Drift Boat (Y/N):</t>
  </si>
  <si>
    <t>Tubing (Y/N):</t>
  </si>
  <si>
    <t>Whitewater Kayak (Y/N):</t>
  </si>
  <si>
    <t>Clearance Height of Max. Vessel (m):</t>
  </si>
  <si>
    <t>Clearance Width of Max. Vessel (m):</t>
  </si>
  <si>
    <t>Min. Bottom Girder El. (m):</t>
  </si>
  <si>
    <t>Min. Clear Span Width (m)</t>
  </si>
  <si>
    <t>Clearance Box Met?</t>
  </si>
  <si>
    <t>Options:</t>
  </si>
  <si>
    <t>1. Modify Design</t>
  </si>
  <si>
    <t>3. Sign Blockage and Notify</t>
  </si>
  <si>
    <t>2. Provide Portage and Notify</t>
  </si>
  <si>
    <t>Y/N</t>
  </si>
  <si>
    <t>Comment</t>
  </si>
  <si>
    <t>4. Other</t>
  </si>
  <si>
    <t>Assessment By:</t>
  </si>
  <si>
    <t>Company:</t>
  </si>
  <si>
    <t>Nav. Design Water El. (m)</t>
  </si>
  <si>
    <t>Vessel Type:</t>
  </si>
  <si>
    <t>BRIDGE NAVIGATION ASSESSMENT</t>
  </si>
  <si>
    <t>Navigated Waterways</t>
  </si>
  <si>
    <t>Reach ID</t>
  </si>
  <si>
    <t>River Basin</t>
  </si>
  <si>
    <t>Waterway</t>
  </si>
  <si>
    <t>Start of Reach</t>
  </si>
  <si>
    <t>End of Reach</t>
  </si>
  <si>
    <t>Use Amount</t>
  </si>
  <si>
    <t>Use Type</t>
  </si>
  <si>
    <t>Comments</t>
  </si>
  <si>
    <t>References</t>
  </si>
  <si>
    <t>Latitude</t>
  </si>
  <si>
    <t>Longitude</t>
  </si>
  <si>
    <t>Canoe / Kayak Trip</t>
  </si>
  <si>
    <t>WW Kayak</t>
  </si>
  <si>
    <t>Comm Rafting</t>
  </si>
  <si>
    <t>Drift Boat</t>
  </si>
  <si>
    <t>Tubing</t>
  </si>
  <si>
    <t>Jet Boats</t>
  </si>
  <si>
    <t>Milk River</t>
  </si>
  <si>
    <t>Milk River North Fork</t>
  </si>
  <si>
    <t>Light</t>
  </si>
  <si>
    <t>C</t>
  </si>
  <si>
    <t>3,11,17,25</t>
  </si>
  <si>
    <t>Milk River South Fork</t>
  </si>
  <si>
    <t>Occasional</t>
  </si>
  <si>
    <t xml:space="preserve">Regular </t>
  </si>
  <si>
    <t>CR</t>
  </si>
  <si>
    <t>T</t>
  </si>
  <si>
    <t>3,10,11,17,25</t>
  </si>
  <si>
    <t>3,6,11,25</t>
  </si>
  <si>
    <t>Oldman River</t>
  </si>
  <si>
    <t>Rare</t>
  </si>
  <si>
    <t>WWK</t>
  </si>
  <si>
    <t>Seasonal May 15 - June 15</t>
  </si>
  <si>
    <t>Alberta Whitewater Association</t>
  </si>
  <si>
    <t>Regular</t>
  </si>
  <si>
    <t>1,3,4,6,10,11,15f,20,24</t>
  </si>
  <si>
    <t>DB</t>
  </si>
  <si>
    <t>JB</t>
  </si>
  <si>
    <t>Boulder Run WWK</t>
  </si>
  <si>
    <t>1,3,4,10,11,15f,24,25</t>
  </si>
  <si>
    <t>St. Mary River</t>
  </si>
  <si>
    <t>Canoe Trip</t>
  </si>
  <si>
    <t>Dam Release</t>
  </si>
  <si>
    <t>Lee Creek</t>
  </si>
  <si>
    <t>Belly River</t>
  </si>
  <si>
    <t>Canoe/Kayak/Raft Trip</t>
  </si>
  <si>
    <t>3,10,11,20</t>
  </si>
  <si>
    <t>3,11</t>
  </si>
  <si>
    <t>Waterton River</t>
  </si>
  <si>
    <t>3,4,10,11,15f,20,24</t>
  </si>
  <si>
    <t>3,24</t>
  </si>
  <si>
    <t>Cameron Creek</t>
  </si>
  <si>
    <t>Blakiston Creek</t>
  </si>
  <si>
    <t>Yarrow Creek</t>
  </si>
  <si>
    <t>Spionkop Creek</t>
  </si>
  <si>
    <t>S Drywood Creek</t>
  </si>
  <si>
    <t>Drywood Creek</t>
  </si>
  <si>
    <t>Pincher Creek</t>
  </si>
  <si>
    <t>Castle River</t>
  </si>
  <si>
    <t>3,10,20</t>
  </si>
  <si>
    <t>3,10,21</t>
  </si>
  <si>
    <t>West Castle River</t>
  </si>
  <si>
    <t>Carbondale River</t>
  </si>
  <si>
    <t>Canoe/Kayak/Raft</t>
  </si>
  <si>
    <t>Lynx Creek</t>
  </si>
  <si>
    <t>Mill Creek</t>
  </si>
  <si>
    <t>Crowsnest River</t>
  </si>
  <si>
    <t>Racehorse Creek</t>
  </si>
  <si>
    <t>Vicary Creek</t>
  </si>
  <si>
    <t>Livingstone River</t>
  </si>
  <si>
    <t>Willow Creek</t>
  </si>
  <si>
    <t>3,20</t>
  </si>
  <si>
    <t>Little Bow River</t>
  </si>
  <si>
    <t>South Saskatchewan</t>
  </si>
  <si>
    <t>South Saskatchewan River *</t>
  </si>
  <si>
    <t>1,3,4,5,10,11,15f,24,25</t>
  </si>
  <si>
    <t>Seven Persons Creek</t>
  </si>
  <si>
    <t>Rattlesnake Creek</t>
  </si>
  <si>
    <t>Bow River</t>
  </si>
  <si>
    <t>Heavy</t>
  </si>
  <si>
    <r>
      <t>Canoe/Kayak/Raft/</t>
    </r>
    <r>
      <rPr>
        <sz val="11"/>
        <color theme="1"/>
        <rFont val="Calibri"/>
        <family val="2"/>
        <scheme val="minor"/>
      </rPr>
      <t>PWC</t>
    </r>
  </si>
  <si>
    <t>1,4,10,11,15f,20,24</t>
  </si>
  <si>
    <t>Bow River*</t>
  </si>
  <si>
    <t>1,4,6,10,11,15f,24</t>
  </si>
  <si>
    <t>Highwood River</t>
  </si>
  <si>
    <t>1,4,10,11,15f,22,24</t>
  </si>
  <si>
    <t>Sullivan Creek</t>
  </si>
  <si>
    <t>Cataract Creek</t>
  </si>
  <si>
    <t>Etherington Creek</t>
  </si>
  <si>
    <t>Sheep River</t>
  </si>
  <si>
    <t>10,20,22</t>
  </si>
  <si>
    <t>Three Point Creek</t>
  </si>
  <si>
    <t>Fish Creek</t>
  </si>
  <si>
    <t>Borealis Canoe Club</t>
  </si>
  <si>
    <t>Elbow River</t>
  </si>
  <si>
    <t>1,10,11,15f,20</t>
  </si>
  <si>
    <t>4,15f,24</t>
  </si>
  <si>
    <t>Canoe/Raft/Tube</t>
  </si>
  <si>
    <t>Canyon Creek</t>
  </si>
  <si>
    <t>Whitewater kayak/canoe</t>
  </si>
  <si>
    <t>Nose Creek</t>
  </si>
  <si>
    <t>Jumping Pound Creek</t>
  </si>
  <si>
    <t>Kananaskis River</t>
  </si>
  <si>
    <t>1,4,11,15f,24</t>
  </si>
  <si>
    <t>Smith-Dorrien</t>
  </si>
  <si>
    <t>Redearth Creek</t>
  </si>
  <si>
    <t>Healy Creek</t>
  </si>
  <si>
    <t>Pipestone River</t>
  </si>
  <si>
    <t>Bath Creek</t>
  </si>
  <si>
    <t>Paddling ABC</t>
  </si>
  <si>
    <t>Johnston Canyon</t>
  </si>
  <si>
    <t>Paddling ABC,Alberta Whitewater Association</t>
  </si>
  <si>
    <t>Cascade River</t>
  </si>
  <si>
    <t>Ghost River</t>
  </si>
  <si>
    <t>4,24</t>
  </si>
  <si>
    <t>Waiparous River</t>
  </si>
  <si>
    <t>Personal Water Craft</t>
  </si>
  <si>
    <t>Twelve Mile Coulee</t>
  </si>
  <si>
    <t>Red Deer River</t>
  </si>
  <si>
    <t>Bridge on access road washed out</t>
  </si>
  <si>
    <t>1,6,11,15e,26</t>
  </si>
  <si>
    <t>1,4,6,10,11,13,15e,21,26</t>
  </si>
  <si>
    <t>1,4,11,15e,26</t>
  </si>
  <si>
    <t>1,4,6,10,11,15e,16,18,25,26</t>
  </si>
  <si>
    <t>Panther River</t>
  </si>
  <si>
    <t>1,4,11,15e,21</t>
  </si>
  <si>
    <t>Burnt Timber Creek</t>
  </si>
  <si>
    <t>James River</t>
  </si>
  <si>
    <t>Raven River</t>
  </si>
  <si>
    <t>Medicine River</t>
  </si>
  <si>
    <t>Lacombe County</t>
  </si>
  <si>
    <t>Lasthill Creek</t>
  </si>
  <si>
    <t>Little Red Deer River</t>
  </si>
  <si>
    <t>Rosebud River</t>
  </si>
  <si>
    <t>Bowwaters Canoe Club</t>
  </si>
  <si>
    <t>Blindman River</t>
  </si>
  <si>
    <t>1,11,15e</t>
  </si>
  <si>
    <t>One Tree Creek</t>
  </si>
  <si>
    <t>Matzhiwin Creek</t>
  </si>
  <si>
    <t>Battle River</t>
  </si>
  <si>
    <t>10, Mark Lund</t>
  </si>
  <si>
    <t>North Saskatchewan</t>
  </si>
  <si>
    <t>North Saskatchewan River*</t>
  </si>
  <si>
    <t>1,4,9,10,11,12,15d,19,26</t>
  </si>
  <si>
    <t>North Saskatchewan River</t>
  </si>
  <si>
    <t>1,4,9,10,11,12,15d,19,21,26</t>
  </si>
  <si>
    <t>1,4,6,9,10,11,12,15d,19,21,26</t>
  </si>
  <si>
    <t>Nigel Creek</t>
  </si>
  <si>
    <t>Canoe/Kayak</t>
  </si>
  <si>
    <t>Mistaya River</t>
  </si>
  <si>
    <t>Alberta Whitewater Association,Paddling ABC</t>
  </si>
  <si>
    <t>Siffleur River</t>
  </si>
  <si>
    <t>Cline River</t>
  </si>
  <si>
    <t>Coral Creek</t>
  </si>
  <si>
    <t>Bighorn River</t>
  </si>
  <si>
    <t>Baptiste River</t>
  </si>
  <si>
    <t>Ram River</t>
  </si>
  <si>
    <t>6,21</t>
  </si>
  <si>
    <t>Hummingbird Creek (Ram R.)</t>
  </si>
  <si>
    <t>North Ram River</t>
  </si>
  <si>
    <t>Clearwater River</t>
  </si>
  <si>
    <t>1,4,11,15d,21,26</t>
  </si>
  <si>
    <t>Cutoff Ck</t>
  </si>
  <si>
    <t>Brazeau River</t>
  </si>
  <si>
    <t>1,4,10,11,15d,21,26</t>
  </si>
  <si>
    <t xml:space="preserve">Canoe </t>
  </si>
  <si>
    <t>Cardinal River</t>
  </si>
  <si>
    <t>Blackstone River</t>
  </si>
  <si>
    <t>10,21</t>
  </si>
  <si>
    <t>Elk River</t>
  </si>
  <si>
    <t>Nordegg River</t>
  </si>
  <si>
    <t>Bucklake Ck</t>
  </si>
  <si>
    <t>Whitemud Creek</t>
  </si>
  <si>
    <t>Blackmud Creek</t>
  </si>
  <si>
    <t>Mark Lund</t>
  </si>
  <si>
    <t>Sturgeon River</t>
  </si>
  <si>
    <t>9,10</t>
  </si>
  <si>
    <t>Vermilion River</t>
  </si>
  <si>
    <t>Athabasca</t>
  </si>
  <si>
    <t>Athabasca River*</t>
  </si>
  <si>
    <t>1,4,10,11,15c,21</t>
  </si>
  <si>
    <t>Athabasca River</t>
  </si>
  <si>
    <t>Old Fort River</t>
  </si>
  <si>
    <t>Richardson River</t>
  </si>
  <si>
    <t>Firebag River</t>
  </si>
  <si>
    <t>Muskeg River</t>
  </si>
  <si>
    <t>Alberta Whitewater Association,Borealis Canoe Club</t>
  </si>
  <si>
    <t>MacKay River</t>
  </si>
  <si>
    <t>1,2,4,10,11,15c</t>
  </si>
  <si>
    <t>Gregoire River</t>
  </si>
  <si>
    <t>Borealis Canoe Club/Nature's Window Adventures</t>
  </si>
  <si>
    <t>Christina River</t>
  </si>
  <si>
    <t>10,11,Borealis Canoe Club</t>
  </si>
  <si>
    <t>Jackfish River</t>
  </si>
  <si>
    <t>Hangingstone River</t>
  </si>
  <si>
    <t>Horse River</t>
  </si>
  <si>
    <t>Steepbank River</t>
  </si>
  <si>
    <t>Ells River</t>
  </si>
  <si>
    <t>Calling River</t>
  </si>
  <si>
    <t>LaBiche River</t>
  </si>
  <si>
    <t>House River</t>
  </si>
  <si>
    <t>Wandering River</t>
  </si>
  <si>
    <t>Owl River</t>
  </si>
  <si>
    <t>Pembina River</t>
  </si>
  <si>
    <t>Occasioal</t>
  </si>
  <si>
    <t>1,10,11,15c,21</t>
  </si>
  <si>
    <t>Paddle River</t>
  </si>
  <si>
    <t>County of Barrhead</t>
  </si>
  <si>
    <t>Lobstick River</t>
  </si>
  <si>
    <t>Freeman River</t>
  </si>
  <si>
    <t>Sakwatamau River</t>
  </si>
  <si>
    <t>McLeod River</t>
  </si>
  <si>
    <t>Edson River</t>
  </si>
  <si>
    <t>Gregg River</t>
  </si>
  <si>
    <t>Wildhay River</t>
  </si>
  <si>
    <t>Berland River</t>
  </si>
  <si>
    <t>Jarvis Creek</t>
  </si>
  <si>
    <t>Canoe</t>
  </si>
  <si>
    <t>10,15c</t>
  </si>
  <si>
    <t>Fiddle River</t>
  </si>
  <si>
    <t>Rarely</t>
  </si>
  <si>
    <t>Snake Indian River</t>
  </si>
  <si>
    <t>Rocky River</t>
  </si>
  <si>
    <t>Miette River</t>
  </si>
  <si>
    <t>1,4,11,15c,21</t>
  </si>
  <si>
    <t>Maligne River</t>
  </si>
  <si>
    <t>Jacques Creek</t>
  </si>
  <si>
    <t>Astoria River</t>
  </si>
  <si>
    <t>Whirlpool River</t>
  </si>
  <si>
    <t>Sunwapta River</t>
  </si>
  <si>
    <t>Poboktan Creek</t>
  </si>
  <si>
    <t>Kayak</t>
  </si>
  <si>
    <t>Beauty Creek</t>
  </si>
  <si>
    <t xml:space="preserve">  Lesser Slave Subbasin</t>
  </si>
  <si>
    <t>West Prairie River</t>
  </si>
  <si>
    <t>high water only</t>
  </si>
  <si>
    <t>MD of Big Lakes</t>
  </si>
  <si>
    <t>East Prairie River</t>
  </si>
  <si>
    <t xml:space="preserve">Driftpile River </t>
  </si>
  <si>
    <t>Swan River</t>
  </si>
  <si>
    <t>South Heart River</t>
  </si>
  <si>
    <t>May to July</t>
  </si>
  <si>
    <t>Alberta Whitewater Association, MD of Big Lakes</t>
  </si>
  <si>
    <t>Lesser Slave River</t>
  </si>
  <si>
    <t>Fawcett River</t>
  </si>
  <si>
    <t>Driftwood River</t>
  </si>
  <si>
    <t>Beaver River</t>
  </si>
  <si>
    <t>1,11,15d</t>
  </si>
  <si>
    <t>Mooselake River</t>
  </si>
  <si>
    <t>Touchwood-Pinehurst Cr.</t>
  </si>
  <si>
    <t>Sand River</t>
  </si>
  <si>
    <t>1,10,11,15d</t>
  </si>
  <si>
    <t>Wolf River</t>
  </si>
  <si>
    <t>Peace River</t>
  </si>
  <si>
    <t>Peace River*</t>
  </si>
  <si>
    <t>Seasonal</t>
  </si>
  <si>
    <t>1,10,11,15b,23</t>
  </si>
  <si>
    <t>Wabasca River</t>
  </si>
  <si>
    <t>1,11,15b,23</t>
  </si>
  <si>
    <t>Loon River</t>
  </si>
  <si>
    <t>Boyer River</t>
  </si>
  <si>
    <t>Occassional</t>
  </si>
  <si>
    <t>Keg River</t>
  </si>
  <si>
    <t>Notikewin River</t>
  </si>
  <si>
    <t>Hotchkiss River</t>
  </si>
  <si>
    <t>County of Northern Lights</t>
  </si>
  <si>
    <t>Meikle River</t>
  </si>
  <si>
    <t>Cadotte River</t>
  </si>
  <si>
    <t>Whitemud River</t>
  </si>
  <si>
    <t>Heart River</t>
  </si>
  <si>
    <t>Smoky River</t>
  </si>
  <si>
    <t>1,10,11,15b,23,26</t>
  </si>
  <si>
    <t>Little Smoky River</t>
  </si>
  <si>
    <t>1,8,11,12b,23</t>
  </si>
  <si>
    <t>Simonette River</t>
  </si>
  <si>
    <t>Deep Valley Ck</t>
  </si>
  <si>
    <t>Kakwa River</t>
  </si>
  <si>
    <t>Sheep Creek</t>
  </si>
  <si>
    <t>Sulphur River</t>
  </si>
  <si>
    <t>Wapiti River</t>
  </si>
  <si>
    <t>Narraway River</t>
  </si>
  <si>
    <t>Torrens River</t>
  </si>
  <si>
    <t>Red Willow River</t>
  </si>
  <si>
    <t>Slave River</t>
  </si>
  <si>
    <t>Riviere des Rochers</t>
  </si>
  <si>
    <t>Salt River</t>
  </si>
  <si>
    <t>Bocquene River</t>
  </si>
  <si>
    <t>Dog River</t>
  </si>
  <si>
    <t>Chenal des Quatres Forches</t>
  </si>
  <si>
    <t>Hay River</t>
  </si>
  <si>
    <t>Chinchaga</t>
  </si>
  <si>
    <t>117 53 08</t>
  </si>
  <si>
    <t>Prepared By:</t>
  </si>
  <si>
    <t>Approved By: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</si>
</sst>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
    <numFmt numFmtId="166" formatCode="0.00000"/>
  </numFmts>
  <fonts count="11" x14ac:knownFonts="1">
    <font>
      <sz val="11"/>
      <color theme="1"/>
      <name val="Calibri"/>
      <family val="2"/>
      <scheme val="minor"/>
    </font>
    <font>
      <sz val="11"/>
      <color theme="1"/>
      <name val="Arial"/>
      <family val="2"/>
    </font>
    <font>
      <sz val="12"/>
      <color theme="1"/>
      <name val="Arial"/>
      <family val="2"/>
    </font>
    <font>
      <sz val="10"/>
      <color theme="1"/>
      <name val="Arial"/>
      <family val="2"/>
    </font>
    <font>
      <sz val="9"/>
      <color theme="1"/>
      <name val="Arial"/>
      <family val="2"/>
    </font>
    <font>
      <b/>
      <sz val="10"/>
      <color theme="1"/>
      <name val="Arial"/>
      <family val="2"/>
    </font>
    <font>
      <b/>
      <sz val="14"/>
      <color theme="1"/>
      <name val="Arial"/>
      <family val="2"/>
    </font>
    <font>
      <b/>
      <sz val="9"/>
      <color indexed="81"/>
      <name val="Tahoma"/>
      <family val="2"/>
    </font>
    <font>
      <b/>
      <sz val="11"/>
      <color theme="1"/>
      <name val="Arial"/>
      <family val="2"/>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51">
    <xf numFmtId="0" fontId="0" fillId="0" borderId="0" xfId="0"/>
    <xf numFmtId="0" fontId="2" fillId="0" borderId="0" xfId="0" applyFont="1"/>
    <xf numFmtId="0" fontId="3" fillId="0" borderId="0" xfId="0" applyFont="1" applyBorder="1"/>
    <xf numFmtId="0" fontId="1" fillId="0" borderId="0" xfId="0" applyFont="1"/>
    <xf numFmtId="0" fontId="0" fillId="0" borderId="0" xfId="0" applyBorder="1"/>
    <xf numFmtId="0" fontId="2" fillId="0" borderId="0" xfId="0" applyFont="1" applyBorder="1"/>
    <xf numFmtId="0" fontId="5" fillId="0" borderId="0" xfId="0" applyFont="1" applyBorder="1"/>
    <xf numFmtId="0" fontId="3" fillId="0" borderId="0" xfId="0" applyFont="1" applyBorder="1" applyAlignment="1">
      <alignment horizontal="left"/>
    </xf>
    <xf numFmtId="0" fontId="1" fillId="0" borderId="0" xfId="0" applyFont="1" applyBorder="1"/>
    <xf numFmtId="0" fontId="3" fillId="0" borderId="0" xfId="0" applyFont="1" applyBorder="1" applyAlignment="1">
      <alignment horizontal="right"/>
    </xf>
    <xf numFmtId="0" fontId="3" fillId="0" borderId="0" xfId="0" applyFont="1" applyAlignment="1">
      <alignment horizontal="left"/>
    </xf>
    <xf numFmtId="0" fontId="5" fillId="0" borderId="0"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center"/>
    </xf>
    <xf numFmtId="0" fontId="4" fillId="0" borderId="0" xfId="0" applyFont="1" applyBorder="1" applyAlignment="1"/>
    <xf numFmtId="0" fontId="1" fillId="0" borderId="0" xfId="0" applyFont="1" applyBorder="1" applyAlignment="1">
      <alignment horizontal="right"/>
    </xf>
    <xf numFmtId="0" fontId="6" fillId="0" borderId="0" xfId="0" applyFont="1" applyAlignment="1">
      <alignment horizontal="left"/>
    </xf>
    <xf numFmtId="0" fontId="3" fillId="0" borderId="0" xfId="0" applyFont="1" applyFill="1" applyBorder="1"/>
    <xf numFmtId="0" fontId="0" fillId="0" borderId="2" xfId="0" applyBorder="1"/>
    <xf numFmtId="0" fontId="3" fillId="0" borderId="2" xfId="0" applyFont="1" applyBorder="1" applyAlignment="1">
      <alignment horizontal="right"/>
    </xf>
    <xf numFmtId="164" fontId="5" fillId="0" borderId="0" xfId="0" applyNumberFormat="1" applyFont="1" applyBorder="1" applyAlignment="1">
      <alignment horizontal="right"/>
    </xf>
    <xf numFmtId="0" fontId="5" fillId="0" borderId="1" xfId="0" applyFont="1" applyBorder="1" applyAlignment="1">
      <alignment horizontal="right"/>
    </xf>
    <xf numFmtId="0" fontId="5" fillId="0" borderId="1" xfId="0" applyFont="1" applyBorder="1" applyAlignment="1"/>
    <xf numFmtId="0" fontId="8" fillId="0" borderId="1" xfId="0" applyFont="1" applyBorder="1" applyAlignment="1">
      <alignment horizontal="right"/>
    </xf>
    <xf numFmtId="0" fontId="0" fillId="0" borderId="0" xfId="0" applyFont="1"/>
    <xf numFmtId="0" fontId="9" fillId="0" borderId="0" xfId="0" applyFont="1"/>
    <xf numFmtId="0" fontId="9" fillId="0" borderId="0" xfId="0" applyFont="1" applyAlignment="1"/>
    <xf numFmtId="0" fontId="9" fillId="0" borderId="0" xfId="0" applyFont="1" applyAlignment="1">
      <alignment horizontal="center" wrapText="1"/>
    </xf>
    <xf numFmtId="0" fontId="0" fillId="0" borderId="0" xfId="0" applyFont="1" applyFill="1"/>
    <xf numFmtId="165" fontId="0" fillId="0" borderId="0" xfId="0" applyNumberFormat="1" applyFont="1" applyFill="1"/>
    <xf numFmtId="0" fontId="0" fillId="0" borderId="0" xfId="0" applyFont="1" applyFill="1" applyAlignment="1">
      <alignment horizontal="center"/>
    </xf>
    <xf numFmtId="0" fontId="0" fillId="0" borderId="0" xfId="0" applyFont="1" applyFill="1" applyAlignment="1">
      <alignment wrapText="1"/>
    </xf>
    <xf numFmtId="165" fontId="0" fillId="0" borderId="0" xfId="0" applyNumberFormat="1" applyFont="1"/>
    <xf numFmtId="0" fontId="0" fillId="0" borderId="0" xfId="0" applyFont="1" applyAlignment="1">
      <alignment horizontal="center"/>
    </xf>
    <xf numFmtId="0" fontId="0" fillId="0" borderId="0" xfId="0" applyFont="1" applyAlignment="1">
      <alignment horizontal="left"/>
    </xf>
    <xf numFmtId="0" fontId="0" fillId="0" borderId="0" xfId="0" applyFont="1" applyFill="1" applyAlignment="1">
      <alignment vertical="top" wrapText="1"/>
    </xf>
    <xf numFmtId="0" fontId="0" fillId="0" borderId="0" xfId="0" applyFont="1" applyAlignment="1">
      <alignment vertical="top"/>
    </xf>
    <xf numFmtId="0" fontId="0" fillId="0" borderId="0" xfId="0" applyFont="1" applyAlignment="1">
      <alignment horizontal="center" vertical="top"/>
    </xf>
    <xf numFmtId="0" fontId="0" fillId="0" borderId="0" xfId="0" applyFont="1" applyAlignment="1">
      <alignment horizontal="left" vertical="top"/>
    </xf>
    <xf numFmtId="165" fontId="0" fillId="0" borderId="0" xfId="0" applyNumberFormat="1" applyFont="1" applyAlignment="1">
      <alignment vertical="top"/>
    </xf>
    <xf numFmtId="0" fontId="0" fillId="0" borderId="0" xfId="0" applyFont="1" applyFill="1" applyAlignment="1">
      <alignment vertical="top"/>
    </xf>
    <xf numFmtId="165" fontId="0" fillId="0" borderId="0" xfId="0" applyNumberFormat="1" applyFont="1" applyFill="1" applyAlignment="1">
      <alignment vertical="top"/>
    </xf>
    <xf numFmtId="0" fontId="0" fillId="0" borderId="0" xfId="0" applyFont="1" applyFill="1" applyAlignment="1">
      <alignment horizontal="center" vertical="top"/>
    </xf>
    <xf numFmtId="0" fontId="0" fillId="0" borderId="0" xfId="0" applyFont="1" applyFill="1" applyAlignment="1">
      <alignment horizontal="left" vertical="top"/>
    </xf>
    <xf numFmtId="0" fontId="0" fillId="0" borderId="0" xfId="0" applyFont="1" applyFill="1" applyAlignment="1">
      <alignment horizontal="left"/>
    </xf>
    <xf numFmtId="0" fontId="0" fillId="0" borderId="0" xfId="0" applyFont="1" applyAlignment="1">
      <alignment vertical="top" wrapText="1"/>
    </xf>
    <xf numFmtId="166" fontId="0" fillId="0" borderId="0" xfId="0" applyNumberFormat="1" applyFont="1"/>
    <xf numFmtId="165" fontId="0" fillId="0" borderId="0" xfId="0" applyNumberFormat="1" applyFont="1" applyAlignment="1"/>
    <xf numFmtId="0" fontId="10" fillId="0" borderId="0" xfId="0" applyFont="1" applyAlignment="1">
      <alignment horizontal="center"/>
    </xf>
    <xf numFmtId="0" fontId="9" fillId="0" borderId="0" xfId="0" applyFont="1" applyAlignment="1">
      <alignment horizontal="center"/>
    </xf>
    <xf numFmtId="0" fontId="0" fillId="0" borderId="3"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1207113</xdr:colOff>
      <xdr:row>3</xdr:row>
      <xdr:rowOff>174931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200025"/>
          <a:ext cx="1207113"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9"/>
  <sheetViews>
    <sheetView tabSelected="1" zoomScaleNormal="100" workbookViewId="0">
      <selection activeCell="I23" sqref="I23"/>
    </sheetView>
  </sheetViews>
  <sheetFormatPr defaultRowHeight="15" x14ac:dyDescent="0.25"/>
  <cols>
    <col min="1" max="1" width="4" customWidth="1"/>
    <col min="2" max="2" width="25.42578125" customWidth="1"/>
    <col min="3" max="3" width="9.140625" customWidth="1"/>
    <col min="4" max="4" width="8.140625" customWidth="1"/>
    <col min="5" max="5" width="10.140625" customWidth="1"/>
    <col min="6" max="6" width="9.5703125" customWidth="1"/>
    <col min="7" max="7" width="4.140625" customWidth="1"/>
    <col min="8" max="8" width="10.42578125" customWidth="1"/>
    <col min="9" max="9" width="9.7109375" customWidth="1"/>
    <col min="10" max="10" width="10.85546875" customWidth="1"/>
    <col min="11" max="11" width="8.85546875" customWidth="1"/>
    <col min="12" max="12" width="2.7109375" customWidth="1"/>
    <col min="18" max="18" width="2.7109375" customWidth="1"/>
    <col min="20" max="20" width="0.85546875" customWidth="1"/>
  </cols>
  <sheetData>
    <row r="1" spans="1:18" ht="15.75" x14ac:dyDescent="0.25">
      <c r="A1" s="1"/>
      <c r="B1" s="1"/>
      <c r="C1" s="1"/>
      <c r="D1" s="1"/>
      <c r="E1" s="1"/>
      <c r="F1" s="1"/>
      <c r="G1" s="1"/>
      <c r="H1" s="1"/>
      <c r="I1" s="1"/>
      <c r="J1" s="1"/>
      <c r="K1" s="1"/>
      <c r="L1" s="1"/>
      <c r="M1" s="1"/>
      <c r="N1" s="1"/>
      <c r="O1" s="1"/>
      <c r="P1" s="1"/>
      <c r="Q1" s="1"/>
      <c r="R1" s="1"/>
    </row>
    <row r="2" spans="1:18" ht="15.75" x14ac:dyDescent="0.25">
      <c r="A2" s="1"/>
      <c r="B2" s="1"/>
      <c r="C2" s="3"/>
      <c r="D2" s="3"/>
      <c r="E2" s="3"/>
      <c r="F2" s="1"/>
      <c r="G2" s="3"/>
      <c r="H2" s="1"/>
      <c r="I2" s="1"/>
      <c r="J2" s="1"/>
      <c r="K2" s="1"/>
      <c r="L2" s="1"/>
    </row>
    <row r="3" spans="1:18" ht="18" x14ac:dyDescent="0.25">
      <c r="A3" s="1"/>
      <c r="B3" s="1"/>
      <c r="D3" s="16" t="s">
        <v>28</v>
      </c>
      <c r="F3" s="13"/>
      <c r="G3" s="13"/>
      <c r="H3" s="13"/>
      <c r="I3" s="13"/>
      <c r="J3" s="1"/>
      <c r="K3" s="1"/>
      <c r="L3" s="1"/>
    </row>
    <row r="4" spans="1:18" ht="15.75" x14ac:dyDescent="0.25">
      <c r="A4" s="1"/>
      <c r="B4" s="1"/>
      <c r="C4" s="1"/>
      <c r="D4" s="1"/>
      <c r="E4" s="1"/>
      <c r="F4" s="1"/>
      <c r="G4" s="5"/>
      <c r="H4" s="1"/>
      <c r="I4" s="1"/>
      <c r="J4" s="1"/>
      <c r="K4" s="1"/>
      <c r="L4" s="1"/>
    </row>
    <row r="5" spans="1:18" ht="15.75" x14ac:dyDescent="0.25">
      <c r="A5" s="1"/>
      <c r="B5" s="1"/>
      <c r="C5" s="1"/>
      <c r="D5" s="1"/>
      <c r="E5" s="1"/>
      <c r="F5" s="1"/>
      <c r="G5" s="5"/>
      <c r="H5" s="1"/>
      <c r="I5" s="1"/>
      <c r="J5" s="1"/>
      <c r="K5" s="1"/>
      <c r="L5" s="1"/>
    </row>
    <row r="6" spans="1:18" ht="15.75" x14ac:dyDescent="0.25">
      <c r="A6" s="1"/>
      <c r="B6" s="7" t="s">
        <v>3</v>
      </c>
      <c r="C6" s="22"/>
      <c r="D6" s="15"/>
      <c r="E6" s="15"/>
      <c r="F6" s="3"/>
      <c r="G6" s="8"/>
      <c r="H6" s="9" t="s">
        <v>0</v>
      </c>
      <c r="I6" s="23"/>
      <c r="J6" s="23"/>
      <c r="L6" s="1"/>
    </row>
    <row r="7" spans="1:18" ht="15.75" x14ac:dyDescent="0.25">
      <c r="A7" s="1"/>
      <c r="B7" t="s">
        <v>24</v>
      </c>
      <c r="C7" s="22"/>
      <c r="D7" s="22"/>
      <c r="E7" s="22"/>
      <c r="F7" t="s">
        <v>25</v>
      </c>
      <c r="G7" s="22"/>
      <c r="H7" s="22"/>
      <c r="I7" s="22"/>
      <c r="J7" s="22"/>
      <c r="L7" s="1"/>
    </row>
    <row r="8" spans="1:18" ht="16.5" thickBot="1" x14ac:dyDescent="0.3">
      <c r="A8" s="1"/>
      <c r="B8" s="18"/>
      <c r="C8" s="19"/>
      <c r="D8" s="19"/>
      <c r="E8" s="19"/>
      <c r="F8" s="19"/>
      <c r="G8" s="18"/>
      <c r="H8" s="18"/>
      <c r="I8" s="18"/>
      <c r="J8" s="18"/>
      <c r="L8" s="1"/>
    </row>
    <row r="9" spans="1:18" ht="15.75" x14ac:dyDescent="0.25">
      <c r="A9" s="1"/>
      <c r="C9" s="14"/>
      <c r="D9" s="9"/>
      <c r="E9" s="9"/>
      <c r="F9" s="9"/>
      <c r="G9" s="7"/>
      <c r="H9" s="4"/>
      <c r="I9" s="5"/>
      <c r="J9" s="5"/>
      <c r="K9" s="5"/>
      <c r="L9" s="1"/>
    </row>
    <row r="10" spans="1:18" ht="15.75" x14ac:dyDescent="0.25">
      <c r="A10" s="1"/>
      <c r="B10" t="s">
        <v>1</v>
      </c>
      <c r="C10" s="21"/>
      <c r="D10" s="21"/>
      <c r="E10" s="21"/>
      <c r="F10" s="21"/>
      <c r="G10" s="7"/>
      <c r="H10" s="7" t="s">
        <v>4</v>
      </c>
      <c r="I10" s="5"/>
      <c r="J10" s="12"/>
      <c r="K10" s="5"/>
      <c r="L10" s="1"/>
    </row>
    <row r="11" spans="1:18" ht="15.75" x14ac:dyDescent="0.25">
      <c r="A11" s="1"/>
      <c r="B11" s="7" t="s">
        <v>2</v>
      </c>
      <c r="C11" s="12"/>
      <c r="L11" s="1"/>
    </row>
    <row r="12" spans="1:18" ht="16.5" thickBot="1" x14ac:dyDescent="0.3">
      <c r="A12" s="1"/>
      <c r="B12" s="18"/>
      <c r="C12" s="19"/>
      <c r="D12" s="19"/>
      <c r="E12" s="19"/>
      <c r="F12" s="19"/>
      <c r="G12" s="18"/>
      <c r="H12" s="18"/>
      <c r="I12" s="18"/>
      <c r="J12" s="18"/>
      <c r="L12" s="1"/>
    </row>
    <row r="13" spans="1:18" ht="15.75" x14ac:dyDescent="0.25">
      <c r="A13" s="1"/>
      <c r="B13" s="7"/>
      <c r="C13" s="11"/>
      <c r="D13" s="11"/>
      <c r="E13" s="11"/>
      <c r="F13" s="6"/>
      <c r="L13" s="1"/>
    </row>
    <row r="14" spans="1:18" ht="15.75" x14ac:dyDescent="0.25">
      <c r="A14" s="1"/>
      <c r="B14" s="7" t="s">
        <v>5</v>
      </c>
      <c r="C14" s="12"/>
      <c r="D14" s="12"/>
      <c r="F14" t="s">
        <v>27</v>
      </c>
      <c r="L14" s="1"/>
      <c r="P14" s="4"/>
    </row>
    <row r="15" spans="1:18" ht="15.75" x14ac:dyDescent="0.25">
      <c r="A15" s="1"/>
      <c r="D15" s="11"/>
      <c r="F15" s="7" t="s">
        <v>6</v>
      </c>
      <c r="I15" s="12"/>
      <c r="J15" s="10"/>
      <c r="L15" s="1"/>
      <c r="P15" s="5"/>
    </row>
    <row r="16" spans="1:18" ht="15.75" x14ac:dyDescent="0.25">
      <c r="A16" s="1"/>
      <c r="F16" s="2" t="s">
        <v>7</v>
      </c>
      <c r="I16" s="12"/>
      <c r="L16" s="1"/>
    </row>
    <row r="17" spans="1:12" ht="15.75" x14ac:dyDescent="0.25">
      <c r="A17" s="1"/>
      <c r="F17" s="2" t="s">
        <v>9</v>
      </c>
      <c r="I17" s="12"/>
      <c r="L17" s="1"/>
    </row>
    <row r="18" spans="1:12" ht="15.75" x14ac:dyDescent="0.25">
      <c r="A18" s="1"/>
      <c r="D18" s="11"/>
      <c r="F18" s="2" t="s">
        <v>8</v>
      </c>
      <c r="I18" s="12"/>
      <c r="L18" s="1"/>
    </row>
    <row r="19" spans="1:12" ht="15.75" x14ac:dyDescent="0.25">
      <c r="A19" s="1"/>
      <c r="B19" t="s">
        <v>12</v>
      </c>
      <c r="D19" s="20">
        <f>IF(OR(I17="Y",I18="Y"),2.5,IF(OR(I15="Y",I20="Y",I16="Y"),1.5,1))</f>
        <v>1</v>
      </c>
      <c r="F19" s="2" t="s">
        <v>10</v>
      </c>
      <c r="I19" s="12"/>
      <c r="L19" s="1"/>
    </row>
    <row r="20" spans="1:12" ht="15.75" x14ac:dyDescent="0.25">
      <c r="A20" s="1"/>
      <c r="B20" t="s">
        <v>13</v>
      </c>
      <c r="D20" s="20">
        <f>IF(OR(I17="Y",I18="Y",I16="Y"),4,IF(OR(I15="Y",I20="Y"),3,2))</f>
        <v>2</v>
      </c>
      <c r="F20" s="2" t="s">
        <v>11</v>
      </c>
      <c r="H20" s="2"/>
      <c r="I20" s="12"/>
      <c r="J20" s="5"/>
      <c r="K20" s="1"/>
      <c r="L20" s="1"/>
    </row>
    <row r="21" spans="1:12" ht="16.5" thickBot="1" x14ac:dyDescent="0.3">
      <c r="A21" s="1"/>
      <c r="B21" s="18"/>
      <c r="C21" s="19"/>
      <c r="D21" s="19"/>
      <c r="E21" s="19"/>
      <c r="F21" s="19"/>
      <c r="G21" s="18"/>
      <c r="H21" s="18"/>
      <c r="I21" s="18"/>
      <c r="J21" s="18"/>
      <c r="K21" s="1"/>
      <c r="L21" s="1"/>
    </row>
    <row r="22" spans="1:12" ht="15.75" x14ac:dyDescent="0.25">
      <c r="A22" s="1"/>
      <c r="B22" s="2"/>
      <c r="C22" s="7"/>
      <c r="D22" s="7"/>
      <c r="E22" s="7"/>
      <c r="F22" s="2"/>
      <c r="G22" s="2"/>
      <c r="H22" s="1"/>
      <c r="I22" s="1"/>
      <c r="J22" s="5"/>
      <c r="K22" s="1"/>
      <c r="L22" s="1"/>
    </row>
    <row r="23" spans="1:12" ht="15.75" x14ac:dyDescent="0.25">
      <c r="A23" s="1"/>
      <c r="B23" s="2" t="s">
        <v>26</v>
      </c>
      <c r="C23" s="12"/>
      <c r="F23" s="7" t="s">
        <v>16</v>
      </c>
      <c r="G23" s="2"/>
      <c r="I23" s="6" t="str">
        <f>IF(AND((C24-C23)&gt;P14,C25&gt;P15),"Y","N")</f>
        <v>N</v>
      </c>
      <c r="J23" s="5"/>
      <c r="K23" s="1"/>
      <c r="L23" s="1"/>
    </row>
    <row r="24" spans="1:12" ht="15.75" x14ac:dyDescent="0.25">
      <c r="A24" s="1"/>
      <c r="B24" s="2" t="s">
        <v>14</v>
      </c>
      <c r="C24" s="12"/>
      <c r="E24" s="7"/>
      <c r="F24" s="2"/>
      <c r="G24" s="2"/>
      <c r="H24" s="1"/>
      <c r="I24" s="1"/>
      <c r="J24" s="5"/>
      <c r="K24" s="1"/>
      <c r="L24" s="1"/>
    </row>
    <row r="25" spans="1:12" ht="15.75" x14ac:dyDescent="0.25">
      <c r="A25" s="1"/>
      <c r="B25" s="2" t="s">
        <v>15</v>
      </c>
      <c r="C25" s="12"/>
      <c r="E25" s="7"/>
      <c r="F25" s="2"/>
      <c r="G25" s="2"/>
      <c r="H25" s="1"/>
      <c r="I25" s="1"/>
      <c r="J25" s="5"/>
      <c r="K25" s="1"/>
      <c r="L25" s="1"/>
    </row>
    <row r="26" spans="1:12" ht="16.5" thickBot="1" x14ac:dyDescent="0.3">
      <c r="A26" s="1"/>
      <c r="B26" s="18"/>
      <c r="C26" s="19"/>
      <c r="D26" s="19"/>
      <c r="E26" s="19"/>
      <c r="F26" s="19"/>
      <c r="G26" s="18"/>
      <c r="H26" s="18"/>
      <c r="I26" s="18"/>
      <c r="J26" s="18"/>
      <c r="K26" s="1"/>
      <c r="L26" s="1"/>
    </row>
    <row r="27" spans="1:12" ht="15.75" x14ac:dyDescent="0.25">
      <c r="A27" s="1"/>
      <c r="B27" s="2"/>
      <c r="C27" s="7"/>
      <c r="D27" s="7"/>
      <c r="E27" s="7"/>
      <c r="F27" s="2"/>
      <c r="G27" s="2"/>
      <c r="H27" s="1"/>
      <c r="I27" s="1"/>
      <c r="J27" s="5"/>
      <c r="K27" s="1"/>
      <c r="L27" s="1"/>
    </row>
    <row r="28" spans="1:12" ht="15.75" x14ac:dyDescent="0.25">
      <c r="A28" s="1"/>
      <c r="B28" s="2" t="s">
        <v>17</v>
      </c>
      <c r="C28" s="7" t="s">
        <v>21</v>
      </c>
      <c r="E28" s="7" t="s">
        <v>22</v>
      </c>
      <c r="F28" s="2"/>
      <c r="G28" s="1"/>
      <c r="H28" s="1"/>
      <c r="I28" s="5"/>
      <c r="K28" s="1"/>
      <c r="L28" s="1"/>
    </row>
    <row r="29" spans="1:12" ht="15.75" x14ac:dyDescent="0.25">
      <c r="A29" s="1"/>
      <c r="B29" s="2" t="s">
        <v>18</v>
      </c>
      <c r="C29" s="12"/>
      <c r="E29" s="12"/>
      <c r="F29" s="12"/>
      <c r="G29" s="12"/>
      <c r="H29" s="12"/>
      <c r="I29" s="12"/>
      <c r="J29" s="12"/>
      <c r="K29" s="1"/>
      <c r="L29" s="1"/>
    </row>
    <row r="30" spans="1:12" ht="15.75" x14ac:dyDescent="0.25">
      <c r="A30" s="1"/>
      <c r="B30" s="2" t="s">
        <v>20</v>
      </c>
      <c r="C30" s="12"/>
      <c r="E30" s="12"/>
      <c r="F30" s="12"/>
      <c r="G30" s="12"/>
      <c r="H30" s="12"/>
      <c r="I30" s="12"/>
      <c r="J30" s="12"/>
      <c r="K30" s="1"/>
      <c r="L30" s="1"/>
    </row>
    <row r="31" spans="1:12" x14ac:dyDescent="0.25">
      <c r="B31" s="17" t="s">
        <v>19</v>
      </c>
      <c r="C31" s="12"/>
      <c r="E31" s="12"/>
      <c r="F31" s="12"/>
      <c r="G31" s="12"/>
      <c r="H31" s="12"/>
      <c r="I31" s="12"/>
      <c r="J31" s="12"/>
    </row>
    <row r="32" spans="1:12" x14ac:dyDescent="0.25">
      <c r="B32" s="17" t="s">
        <v>23</v>
      </c>
      <c r="C32" s="12"/>
      <c r="E32" s="12"/>
      <c r="F32" s="12"/>
      <c r="G32" s="12"/>
      <c r="H32" s="12"/>
      <c r="I32" s="12"/>
      <c r="J32" s="12"/>
    </row>
    <row r="33" spans="2:10" ht="15.75" thickBot="1" x14ac:dyDescent="0.3">
      <c r="B33" s="18"/>
      <c r="C33" s="19"/>
      <c r="D33" s="19"/>
      <c r="E33" s="19"/>
      <c r="F33" s="19"/>
      <c r="G33" s="18"/>
      <c r="H33" s="18"/>
      <c r="I33" s="18"/>
      <c r="J33" s="18"/>
    </row>
    <row r="37" spans="2:10" x14ac:dyDescent="0.25">
      <c r="E37" t="s">
        <v>322</v>
      </c>
      <c r="G37" s="50"/>
      <c r="H37" s="50"/>
      <c r="I37" s="50"/>
      <c r="J37" s="50"/>
    </row>
    <row r="39" spans="2:10" x14ac:dyDescent="0.25">
      <c r="E39" t="s">
        <v>323</v>
      </c>
      <c r="G39" s="50"/>
      <c r="H39" s="50"/>
      <c r="I39" s="50"/>
      <c r="J39" s="50"/>
    </row>
  </sheetData>
  <pageMargins left="0" right="0.5" top="0" bottom="0" header="0" footer="0"/>
  <pageSetup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6"/>
  <sheetViews>
    <sheetView topLeftCell="B1" zoomScaleNormal="100" workbookViewId="0">
      <selection activeCell="D4" sqref="D4"/>
    </sheetView>
  </sheetViews>
  <sheetFormatPr defaultRowHeight="15" x14ac:dyDescent="0.25"/>
  <cols>
    <col min="1" max="1" width="0" style="24" hidden="1" customWidth="1"/>
    <col min="2" max="2" width="9.140625" style="24" customWidth="1"/>
    <col min="3" max="3" width="20.140625" style="24" hidden="1" customWidth="1"/>
    <col min="4" max="4" width="25.85546875" style="24" customWidth="1"/>
    <col min="5" max="5" width="12.42578125" style="24" hidden="1" customWidth="1"/>
    <col min="6" max="6" width="12" style="24" hidden="1" customWidth="1"/>
    <col min="7" max="7" width="12.42578125" style="24" hidden="1" customWidth="1"/>
    <col min="8" max="8" width="11.28515625" style="24" hidden="1" customWidth="1"/>
    <col min="9" max="9" width="14.7109375" style="24" customWidth="1"/>
    <col min="10" max="10" width="8.28515625" style="33" customWidth="1"/>
    <col min="11" max="11" width="6.42578125" style="33" customWidth="1"/>
    <col min="12" max="14" width="7.7109375" style="33" customWidth="1"/>
    <col min="15" max="15" width="6.28515625" style="33" customWidth="1"/>
    <col min="16" max="16" width="31.28515625" style="24" hidden="1" customWidth="1"/>
    <col min="17" max="17" width="47.85546875" style="24" customWidth="1"/>
    <col min="18" max="18" width="17.5703125" style="24" customWidth="1"/>
    <col min="19" max="16384" width="9.140625" style="24"/>
  </cols>
  <sheetData>
    <row r="1" spans="1:17" ht="21" x14ac:dyDescent="0.35">
      <c r="C1" s="48" t="s">
        <v>29</v>
      </c>
      <c r="D1" s="48"/>
      <c r="E1" s="48"/>
      <c r="F1" s="48"/>
      <c r="G1" s="48"/>
      <c r="H1" s="48"/>
      <c r="I1" s="48"/>
      <c r="J1" s="48"/>
      <c r="K1" s="48"/>
      <c r="L1" s="48"/>
      <c r="M1" s="48"/>
      <c r="N1" s="48"/>
      <c r="O1" s="48"/>
      <c r="P1" s="48"/>
      <c r="Q1" s="48"/>
    </row>
    <row r="2" spans="1:17" x14ac:dyDescent="0.25">
      <c r="B2" s="25" t="s">
        <v>30</v>
      </c>
      <c r="C2" s="25" t="s">
        <v>31</v>
      </c>
      <c r="D2" s="25" t="s">
        <v>32</v>
      </c>
      <c r="E2" s="26" t="s">
        <v>33</v>
      </c>
      <c r="F2" s="26"/>
      <c r="G2" s="26" t="s">
        <v>34</v>
      </c>
      <c r="H2" s="26"/>
      <c r="I2" s="25" t="s">
        <v>35</v>
      </c>
      <c r="J2" s="49" t="s">
        <v>36</v>
      </c>
      <c r="K2" s="49"/>
      <c r="L2" s="49"/>
      <c r="M2" s="49"/>
      <c r="N2" s="49"/>
      <c r="O2" s="49"/>
      <c r="P2" s="26" t="s">
        <v>37</v>
      </c>
      <c r="Q2" s="25" t="s">
        <v>38</v>
      </c>
    </row>
    <row r="3" spans="1:17" ht="45" x14ac:dyDescent="0.25">
      <c r="C3" s="25"/>
      <c r="D3" s="25"/>
      <c r="E3" s="25" t="s">
        <v>39</v>
      </c>
      <c r="F3" s="25" t="s">
        <v>40</v>
      </c>
      <c r="G3" s="25" t="s">
        <v>39</v>
      </c>
      <c r="H3" s="25" t="s">
        <v>40</v>
      </c>
      <c r="I3" s="25"/>
      <c r="J3" s="27" t="s">
        <v>41</v>
      </c>
      <c r="K3" s="27" t="s">
        <v>42</v>
      </c>
      <c r="L3" s="27" t="s">
        <v>43</v>
      </c>
      <c r="M3" s="27" t="s">
        <v>44</v>
      </c>
      <c r="N3" s="27" t="s">
        <v>45</v>
      </c>
      <c r="O3" s="27" t="s">
        <v>46</v>
      </c>
      <c r="P3" s="25"/>
      <c r="Q3" s="25"/>
    </row>
    <row r="4" spans="1:17" s="28" customFormat="1" x14ac:dyDescent="0.25">
      <c r="A4" s="28" t="str">
        <f t="shared" ref="A4:A67" si="0">TRIM(B4)</f>
        <v>1</v>
      </c>
      <c r="B4" s="28">
        <v>1</v>
      </c>
      <c r="C4" s="28" t="s">
        <v>47</v>
      </c>
      <c r="D4" s="28" t="s">
        <v>48</v>
      </c>
      <c r="E4" s="29">
        <v>49.026355555555554</v>
      </c>
      <c r="F4" s="29">
        <v>112.96933888888888</v>
      </c>
      <c r="G4" s="29">
        <v>49.137283333333301</v>
      </c>
      <c r="H4" s="29">
        <v>112.37538333333333</v>
      </c>
      <c r="I4" s="28" t="s">
        <v>49</v>
      </c>
      <c r="J4" s="30" t="s">
        <v>50</v>
      </c>
      <c r="K4" s="30"/>
      <c r="L4" s="30"/>
      <c r="M4" s="30"/>
      <c r="N4" s="30"/>
      <c r="O4" s="30"/>
      <c r="Q4" s="28" t="s">
        <v>51</v>
      </c>
    </row>
    <row r="5" spans="1:17" s="28" customFormat="1" x14ac:dyDescent="0.25">
      <c r="A5" s="28" t="str">
        <f t="shared" si="0"/>
        <v>2</v>
      </c>
      <c r="B5" s="28">
        <v>2</v>
      </c>
      <c r="D5" s="28" t="s">
        <v>52</v>
      </c>
      <c r="E5" s="29">
        <v>48.998991666666669</v>
      </c>
      <c r="F5" s="29">
        <v>112.54701666666666</v>
      </c>
      <c r="G5" s="29">
        <v>49.137282999999996</v>
      </c>
      <c r="H5" s="29">
        <v>112.37538333333333</v>
      </c>
      <c r="I5" s="28" t="s">
        <v>53</v>
      </c>
      <c r="J5" s="30" t="s">
        <v>50</v>
      </c>
      <c r="K5" s="30"/>
      <c r="L5" s="30"/>
      <c r="M5" s="30"/>
      <c r="N5" s="30"/>
      <c r="O5" s="30"/>
      <c r="Q5" s="28" t="s">
        <v>51</v>
      </c>
    </row>
    <row r="6" spans="1:17" s="28" customFormat="1" x14ac:dyDescent="0.25">
      <c r="A6" s="28" t="str">
        <f t="shared" si="0"/>
        <v>3</v>
      </c>
      <c r="B6" s="28">
        <v>3</v>
      </c>
      <c r="D6" s="28" t="s">
        <v>47</v>
      </c>
      <c r="E6" s="29">
        <v>49.137282999999996</v>
      </c>
      <c r="F6" s="29">
        <v>112.37538333333333</v>
      </c>
      <c r="G6" s="29">
        <v>49.144113888888889</v>
      </c>
      <c r="H6" s="29">
        <v>112.081875</v>
      </c>
      <c r="I6" s="28" t="s">
        <v>54</v>
      </c>
      <c r="J6" s="30" t="s">
        <v>50</v>
      </c>
      <c r="K6" s="30"/>
      <c r="L6" s="30" t="s">
        <v>55</v>
      </c>
      <c r="M6" s="30"/>
      <c r="N6" s="30" t="s">
        <v>56</v>
      </c>
      <c r="O6" s="30"/>
      <c r="Q6" s="28" t="s">
        <v>51</v>
      </c>
    </row>
    <row r="7" spans="1:17" s="28" customFormat="1" x14ac:dyDescent="0.25">
      <c r="A7" s="28" t="str">
        <f t="shared" si="0"/>
        <v>4</v>
      </c>
      <c r="B7" s="28">
        <v>4</v>
      </c>
      <c r="D7" s="28" t="s">
        <v>47</v>
      </c>
      <c r="E7" s="29">
        <v>49.144113888888889</v>
      </c>
      <c r="F7" s="29">
        <v>112.081875</v>
      </c>
      <c r="G7" s="29">
        <v>49.145605555555555</v>
      </c>
      <c r="H7" s="29">
        <v>111.30705</v>
      </c>
      <c r="I7" s="28" t="s">
        <v>49</v>
      </c>
      <c r="J7" s="30" t="s">
        <v>50</v>
      </c>
      <c r="K7" s="30"/>
      <c r="L7" s="30"/>
      <c r="M7" s="30"/>
      <c r="N7" s="30"/>
      <c r="O7" s="30"/>
      <c r="P7" s="31"/>
      <c r="Q7" s="28" t="s">
        <v>57</v>
      </c>
    </row>
    <row r="8" spans="1:17" x14ac:dyDescent="0.25">
      <c r="A8" s="28" t="str">
        <f t="shared" si="0"/>
        <v>5</v>
      </c>
      <c r="B8" s="28">
        <v>5</v>
      </c>
      <c r="D8" s="24" t="s">
        <v>47</v>
      </c>
      <c r="E8" s="32">
        <v>49.145605555555555</v>
      </c>
      <c r="F8" s="32">
        <v>111.30705</v>
      </c>
      <c r="G8" s="32">
        <v>49.003244444444448</v>
      </c>
      <c r="H8" s="32">
        <v>110.61253333333333</v>
      </c>
      <c r="I8" s="24" t="s">
        <v>49</v>
      </c>
      <c r="J8" s="33" t="s">
        <v>50</v>
      </c>
      <c r="Q8" s="34" t="s">
        <v>58</v>
      </c>
    </row>
    <row r="9" spans="1:17" x14ac:dyDescent="0.25">
      <c r="A9" s="28" t="str">
        <f t="shared" si="0"/>
        <v>6</v>
      </c>
      <c r="B9" s="24">
        <v>6</v>
      </c>
      <c r="C9" s="24" t="s">
        <v>59</v>
      </c>
      <c r="D9" s="24" t="s">
        <v>59</v>
      </c>
      <c r="E9" s="32">
        <v>50.050052000000001</v>
      </c>
      <c r="F9" s="24">
        <v>114.58428499999999</v>
      </c>
      <c r="G9" s="24">
        <v>50.027318999999999</v>
      </c>
      <c r="H9" s="24">
        <v>114.546404</v>
      </c>
      <c r="I9" s="28" t="s">
        <v>60</v>
      </c>
      <c r="K9" s="30" t="s">
        <v>61</v>
      </c>
      <c r="P9" s="35" t="s">
        <v>62</v>
      </c>
      <c r="Q9" s="24" t="s">
        <v>63</v>
      </c>
    </row>
    <row r="10" spans="1:17" x14ac:dyDescent="0.25">
      <c r="A10" s="28" t="str">
        <f t="shared" si="0"/>
        <v>7</v>
      </c>
      <c r="B10" s="24">
        <v>7</v>
      </c>
      <c r="D10" s="24" t="s">
        <v>59</v>
      </c>
      <c r="E10" s="24">
        <v>50.027318999999999</v>
      </c>
      <c r="F10" s="24">
        <v>114.546404</v>
      </c>
      <c r="G10" s="24">
        <v>49.794592999999999</v>
      </c>
      <c r="H10" s="24">
        <v>114.122182</v>
      </c>
      <c r="I10" s="24" t="s">
        <v>64</v>
      </c>
      <c r="K10" s="30" t="s">
        <v>61</v>
      </c>
      <c r="L10" s="30" t="s">
        <v>55</v>
      </c>
      <c r="P10" s="35" t="s">
        <v>62</v>
      </c>
      <c r="Q10" s="24" t="s">
        <v>65</v>
      </c>
    </row>
    <row r="11" spans="1:17" x14ac:dyDescent="0.25">
      <c r="A11" s="28" t="str">
        <f t="shared" si="0"/>
        <v>8</v>
      </c>
      <c r="B11" s="24">
        <v>8</v>
      </c>
      <c r="D11" s="24" t="s">
        <v>59</v>
      </c>
      <c r="E11" s="24">
        <v>49.794592999999999</v>
      </c>
      <c r="F11" s="24">
        <v>114.122182</v>
      </c>
      <c r="G11" s="24">
        <v>49.609518000000001</v>
      </c>
      <c r="H11" s="24">
        <v>114.05753199999999</v>
      </c>
      <c r="I11" s="24" t="s">
        <v>64</v>
      </c>
      <c r="J11" s="30" t="s">
        <v>50</v>
      </c>
      <c r="M11" s="30" t="s">
        <v>66</v>
      </c>
      <c r="Q11" s="34" t="s">
        <v>65</v>
      </c>
    </row>
    <row r="12" spans="1:17" x14ac:dyDescent="0.25">
      <c r="A12" s="28" t="str">
        <f t="shared" si="0"/>
        <v>9</v>
      </c>
      <c r="B12" s="24">
        <v>9</v>
      </c>
      <c r="D12" s="24" t="s">
        <v>59</v>
      </c>
      <c r="E12" s="24">
        <v>49.559035000000002</v>
      </c>
      <c r="F12" s="24">
        <v>113.87936000000001</v>
      </c>
      <c r="G12" s="24">
        <v>49.921826000000003</v>
      </c>
      <c r="H12" s="24">
        <v>111.689384</v>
      </c>
      <c r="I12" s="24" t="s">
        <v>64</v>
      </c>
      <c r="J12" s="30" t="s">
        <v>50</v>
      </c>
      <c r="M12" s="30" t="s">
        <v>66</v>
      </c>
      <c r="N12" s="30" t="s">
        <v>56</v>
      </c>
      <c r="O12" s="30" t="s">
        <v>67</v>
      </c>
      <c r="P12" s="24" t="s">
        <v>68</v>
      </c>
      <c r="Q12" s="34" t="s">
        <v>69</v>
      </c>
    </row>
    <row r="13" spans="1:17" x14ac:dyDescent="0.25">
      <c r="A13" s="28" t="str">
        <f t="shared" si="0"/>
        <v>10</v>
      </c>
      <c r="B13" s="24">
        <v>10</v>
      </c>
      <c r="D13" s="24" t="s">
        <v>70</v>
      </c>
      <c r="E13" s="24">
        <v>49.001463000000001</v>
      </c>
      <c r="F13" s="24">
        <v>113.323447</v>
      </c>
      <c r="G13" s="36">
        <v>49.223844</v>
      </c>
      <c r="H13" s="36">
        <v>113.266409</v>
      </c>
      <c r="I13" s="24" t="s">
        <v>64</v>
      </c>
      <c r="J13" s="33" t="s">
        <v>50</v>
      </c>
      <c r="K13" s="33" t="s">
        <v>61</v>
      </c>
      <c r="L13" s="33" t="s">
        <v>55</v>
      </c>
      <c r="N13" s="33" t="s">
        <v>56</v>
      </c>
      <c r="O13" s="24"/>
      <c r="P13" s="24" t="s">
        <v>71</v>
      </c>
      <c r="Q13" s="34">
        <v>3</v>
      </c>
    </row>
    <row r="14" spans="1:17" x14ac:dyDescent="0.25">
      <c r="A14" s="28" t="str">
        <f t="shared" si="0"/>
        <v>11</v>
      </c>
      <c r="B14" s="24">
        <v>11</v>
      </c>
      <c r="D14" s="36" t="s">
        <v>70</v>
      </c>
      <c r="E14" s="24">
        <v>49.366332999999997</v>
      </c>
      <c r="F14" s="24">
        <v>113.10850000000001</v>
      </c>
      <c r="G14" s="36">
        <v>49.626522000000001</v>
      </c>
      <c r="H14" s="36">
        <v>112.886246</v>
      </c>
      <c r="I14" s="36" t="s">
        <v>53</v>
      </c>
      <c r="J14" s="37" t="s">
        <v>50</v>
      </c>
      <c r="K14" s="37" t="s">
        <v>61</v>
      </c>
      <c r="L14" s="37"/>
      <c r="M14" s="37"/>
      <c r="N14" s="37"/>
      <c r="O14" s="37"/>
      <c r="P14" s="24" t="s">
        <v>72</v>
      </c>
      <c r="Q14" s="38">
        <v>3</v>
      </c>
    </row>
    <row r="15" spans="1:17" x14ac:dyDescent="0.25">
      <c r="A15" s="28" t="str">
        <f t="shared" si="0"/>
        <v>12</v>
      </c>
      <c r="B15" s="24">
        <v>12</v>
      </c>
      <c r="D15" s="24" t="s">
        <v>73</v>
      </c>
      <c r="E15" s="24">
        <v>49.112703000000003</v>
      </c>
      <c r="F15" s="24">
        <v>113.48736100000001</v>
      </c>
      <c r="G15" s="24">
        <v>49.223844</v>
      </c>
      <c r="H15" s="24">
        <v>113.266409</v>
      </c>
      <c r="I15" s="24" t="s">
        <v>53</v>
      </c>
      <c r="J15" s="33" t="s">
        <v>50</v>
      </c>
      <c r="N15" s="33" t="s">
        <v>56</v>
      </c>
      <c r="Q15" s="34" t="s">
        <v>63</v>
      </c>
    </row>
    <row r="16" spans="1:17" x14ac:dyDescent="0.25">
      <c r="A16" s="28" t="str">
        <f t="shared" si="0"/>
        <v>13</v>
      </c>
      <c r="B16" s="24">
        <v>13</v>
      </c>
      <c r="D16" s="24" t="s">
        <v>74</v>
      </c>
      <c r="E16" s="24">
        <v>49.025765</v>
      </c>
      <c r="F16" s="24">
        <v>113.686809</v>
      </c>
      <c r="G16" s="24">
        <v>49.216934000000002</v>
      </c>
      <c r="H16" s="24">
        <v>113.630447</v>
      </c>
      <c r="I16" s="24" t="s">
        <v>53</v>
      </c>
      <c r="J16" s="33" t="s">
        <v>50</v>
      </c>
      <c r="K16" s="33" t="s">
        <v>61</v>
      </c>
      <c r="P16" s="24" t="s">
        <v>75</v>
      </c>
      <c r="Q16" s="34" t="s">
        <v>76</v>
      </c>
    </row>
    <row r="17" spans="1:17" x14ac:dyDescent="0.25">
      <c r="A17" s="28" t="str">
        <f t="shared" si="0"/>
        <v>14</v>
      </c>
      <c r="B17" s="24">
        <v>14</v>
      </c>
      <c r="D17" s="36" t="s">
        <v>74</v>
      </c>
      <c r="E17" s="24">
        <v>49.216934000000002</v>
      </c>
      <c r="F17" s="24">
        <v>113.630447</v>
      </c>
      <c r="G17" s="36">
        <v>49.768684</v>
      </c>
      <c r="H17" s="36">
        <v>113.036041</v>
      </c>
      <c r="I17" s="36" t="s">
        <v>53</v>
      </c>
      <c r="J17" s="37" t="s">
        <v>50</v>
      </c>
      <c r="K17" s="37"/>
      <c r="L17" s="37"/>
      <c r="M17" s="37"/>
      <c r="N17" s="37" t="s">
        <v>56</v>
      </c>
      <c r="O17" s="37"/>
      <c r="Q17" s="34" t="s">
        <v>77</v>
      </c>
    </row>
    <row r="18" spans="1:17" x14ac:dyDescent="0.25">
      <c r="A18" s="28" t="str">
        <f t="shared" si="0"/>
        <v>15</v>
      </c>
      <c r="B18" s="24">
        <v>15</v>
      </c>
      <c r="D18" s="24" t="s">
        <v>78</v>
      </c>
      <c r="E18" s="24">
        <v>49.112541</v>
      </c>
      <c r="F18" s="24">
        <v>113.84080899999999</v>
      </c>
      <c r="G18" s="24">
        <v>49.259411</v>
      </c>
      <c r="H18" s="24">
        <v>113.687521</v>
      </c>
      <c r="I18" s="24" t="s">
        <v>64</v>
      </c>
      <c r="J18" s="33" t="s">
        <v>50</v>
      </c>
      <c r="N18" s="33" t="s">
        <v>56</v>
      </c>
      <c r="P18" s="24" t="s">
        <v>75</v>
      </c>
      <c r="Q18" s="34" t="s">
        <v>79</v>
      </c>
    </row>
    <row r="19" spans="1:17" x14ac:dyDescent="0.25">
      <c r="A19" s="28" t="str">
        <f t="shared" si="0"/>
        <v>16</v>
      </c>
      <c r="B19" s="24">
        <v>16</v>
      </c>
      <c r="D19" s="24" t="s">
        <v>78</v>
      </c>
      <c r="E19" s="36">
        <v>49.331707999999999</v>
      </c>
      <c r="F19" s="36">
        <v>113.672183</v>
      </c>
      <c r="G19" s="36">
        <v>49.527056000000002</v>
      </c>
      <c r="H19" s="36">
        <v>113.27523100000001</v>
      </c>
      <c r="I19" s="36" t="s">
        <v>49</v>
      </c>
      <c r="J19" s="33" t="s">
        <v>50</v>
      </c>
      <c r="N19" s="33" t="s">
        <v>56</v>
      </c>
      <c r="Q19" s="38" t="s">
        <v>80</v>
      </c>
    </row>
    <row r="20" spans="1:17" x14ac:dyDescent="0.25">
      <c r="A20" s="28" t="str">
        <f t="shared" si="0"/>
        <v>17</v>
      </c>
      <c r="B20" s="24">
        <v>17</v>
      </c>
      <c r="D20" s="36" t="s">
        <v>81</v>
      </c>
      <c r="E20" s="36">
        <v>49.078268000000001</v>
      </c>
      <c r="F20" s="36">
        <v>113.96733500000001</v>
      </c>
      <c r="G20" s="36">
        <v>49.051434</v>
      </c>
      <c r="H20" s="39">
        <v>113.916403</v>
      </c>
      <c r="I20" s="36" t="s">
        <v>53</v>
      </c>
      <c r="J20" s="37"/>
      <c r="K20" s="37" t="s">
        <v>61</v>
      </c>
      <c r="L20" s="37"/>
      <c r="M20" s="37"/>
      <c r="N20" s="37"/>
      <c r="O20" s="37"/>
      <c r="Q20" s="38">
        <v>20</v>
      </c>
    </row>
    <row r="21" spans="1:17" x14ac:dyDescent="0.25">
      <c r="A21" s="28" t="str">
        <f t="shared" si="0"/>
        <v>18</v>
      </c>
      <c r="B21" s="24">
        <v>18</v>
      </c>
      <c r="D21" s="36" t="s">
        <v>82</v>
      </c>
      <c r="E21" s="39">
        <v>49.120460000000001</v>
      </c>
      <c r="F21" s="36">
        <v>114.049251</v>
      </c>
      <c r="G21" s="36">
        <v>49.077139000000003</v>
      </c>
      <c r="H21" s="39">
        <v>113.851095</v>
      </c>
      <c r="I21" s="24" t="s">
        <v>60</v>
      </c>
      <c r="J21" s="37"/>
      <c r="K21" s="37" t="s">
        <v>61</v>
      </c>
      <c r="L21" s="37"/>
      <c r="M21" s="37"/>
      <c r="N21" s="37"/>
      <c r="O21" s="37"/>
      <c r="Q21" s="38" t="s">
        <v>63</v>
      </c>
    </row>
    <row r="22" spans="1:17" s="28" customFormat="1" x14ac:dyDescent="0.25">
      <c r="A22" s="28" t="str">
        <f t="shared" si="0"/>
        <v>19</v>
      </c>
      <c r="B22" s="24">
        <v>19</v>
      </c>
      <c r="D22" s="40" t="s">
        <v>83</v>
      </c>
      <c r="E22" s="40">
        <v>49.195723999999998</v>
      </c>
      <c r="F22" s="40">
        <v>114.06220500000001</v>
      </c>
      <c r="G22" s="40">
        <v>49.223342000000002</v>
      </c>
      <c r="H22" s="41">
        <v>113.964338</v>
      </c>
      <c r="I22" s="40" t="s">
        <v>53</v>
      </c>
      <c r="J22" s="42"/>
      <c r="K22" s="42" t="s">
        <v>61</v>
      </c>
      <c r="L22" s="42"/>
      <c r="M22" s="42"/>
      <c r="N22" s="42"/>
      <c r="O22" s="42"/>
      <c r="P22" s="35" t="s">
        <v>62</v>
      </c>
      <c r="Q22" s="43" t="s">
        <v>63</v>
      </c>
    </row>
    <row r="23" spans="1:17" s="28" customFormat="1" x14ac:dyDescent="0.25">
      <c r="A23" s="28" t="str">
        <f t="shared" si="0"/>
        <v>20</v>
      </c>
      <c r="B23" s="24">
        <v>20</v>
      </c>
      <c r="D23" s="40" t="s">
        <v>84</v>
      </c>
      <c r="E23" s="41">
        <v>49.22484</v>
      </c>
      <c r="F23" s="40">
        <v>114.03573400000001</v>
      </c>
      <c r="G23" s="40">
        <v>49.249563999999999</v>
      </c>
      <c r="H23" s="41">
        <v>114.001947</v>
      </c>
      <c r="I23" s="40" t="s">
        <v>53</v>
      </c>
      <c r="J23" s="42"/>
      <c r="K23" s="42" t="s">
        <v>61</v>
      </c>
      <c r="L23" s="42"/>
      <c r="M23" s="42"/>
      <c r="N23" s="42"/>
      <c r="O23" s="42"/>
      <c r="P23" s="35" t="s">
        <v>62</v>
      </c>
      <c r="Q23" s="43" t="s">
        <v>63</v>
      </c>
    </row>
    <row r="24" spans="1:17" s="28" customFormat="1" x14ac:dyDescent="0.25">
      <c r="A24" s="28" t="str">
        <f t="shared" si="0"/>
        <v>21</v>
      </c>
      <c r="B24" s="24">
        <v>21</v>
      </c>
      <c r="D24" s="40" t="s">
        <v>85</v>
      </c>
      <c r="E24" s="40">
        <v>49.247822999999997</v>
      </c>
      <c r="F24" s="40">
        <v>114.060135</v>
      </c>
      <c r="G24" s="40">
        <v>49.275187000000003</v>
      </c>
      <c r="H24" s="41">
        <v>114.01433400000001</v>
      </c>
      <c r="I24" s="40" t="s">
        <v>53</v>
      </c>
      <c r="J24" s="42"/>
      <c r="K24" s="42" t="s">
        <v>61</v>
      </c>
      <c r="L24" s="42"/>
      <c r="M24" s="42"/>
      <c r="N24" s="42"/>
      <c r="O24" s="42"/>
      <c r="P24" s="35" t="s">
        <v>62</v>
      </c>
      <c r="Q24" s="43" t="s">
        <v>63</v>
      </c>
    </row>
    <row r="25" spans="1:17" s="28" customFormat="1" x14ac:dyDescent="0.25">
      <c r="A25" s="28" t="str">
        <f t="shared" si="0"/>
        <v>22</v>
      </c>
      <c r="B25" s="24">
        <v>22</v>
      </c>
      <c r="D25" s="40" t="s">
        <v>86</v>
      </c>
      <c r="E25" s="41">
        <v>49.265630000000002</v>
      </c>
      <c r="F25" s="40">
        <v>114.10222400000001</v>
      </c>
      <c r="G25" s="40">
        <v>49.292811999999998</v>
      </c>
      <c r="H25" s="41">
        <v>114.058644</v>
      </c>
      <c r="I25" s="40" t="s">
        <v>53</v>
      </c>
      <c r="J25" s="42"/>
      <c r="K25" s="42" t="s">
        <v>61</v>
      </c>
      <c r="L25" s="42"/>
      <c r="M25" s="42"/>
      <c r="N25" s="42"/>
      <c r="O25" s="42"/>
      <c r="P25" s="35" t="s">
        <v>62</v>
      </c>
      <c r="Q25" s="43" t="s">
        <v>63</v>
      </c>
    </row>
    <row r="26" spans="1:17" s="28" customFormat="1" x14ac:dyDescent="0.25">
      <c r="A26" s="28" t="str">
        <f t="shared" si="0"/>
        <v>23</v>
      </c>
      <c r="B26" s="24">
        <v>23</v>
      </c>
      <c r="D26" s="40" t="s">
        <v>87</v>
      </c>
      <c r="E26" s="40">
        <v>49.293706</v>
      </c>
      <c r="F26" s="41">
        <v>114.11741000000001</v>
      </c>
      <c r="G26" s="40">
        <v>49.330776999999998</v>
      </c>
      <c r="H26" s="41">
        <v>114.030405</v>
      </c>
      <c r="I26" s="40" t="s">
        <v>53</v>
      </c>
      <c r="J26" s="42"/>
      <c r="K26" s="42" t="s">
        <v>61</v>
      </c>
      <c r="L26" s="42"/>
      <c r="M26" s="42"/>
      <c r="N26" s="42"/>
      <c r="O26" s="42"/>
      <c r="P26" s="35" t="s">
        <v>62</v>
      </c>
      <c r="Q26" s="43" t="s">
        <v>63</v>
      </c>
    </row>
    <row r="27" spans="1:17" x14ac:dyDescent="0.25">
      <c r="A27" s="28" t="str">
        <f t="shared" si="0"/>
        <v>24</v>
      </c>
      <c r="B27" s="24">
        <v>24</v>
      </c>
      <c r="D27" s="36" t="s">
        <v>87</v>
      </c>
      <c r="E27" s="40">
        <v>49.330776999999998</v>
      </c>
      <c r="F27" s="40">
        <v>114.030405</v>
      </c>
      <c r="G27" s="36">
        <v>49.555447999999998</v>
      </c>
      <c r="H27" s="39">
        <v>113.768636</v>
      </c>
      <c r="I27" s="36" t="s">
        <v>53</v>
      </c>
      <c r="J27" s="37" t="s">
        <v>50</v>
      </c>
      <c r="K27" s="37"/>
      <c r="L27" s="37"/>
      <c r="M27" s="37"/>
      <c r="N27" s="37"/>
      <c r="O27" s="37"/>
      <c r="Q27" s="43" t="s">
        <v>63</v>
      </c>
    </row>
    <row r="28" spans="1:17" s="28" customFormat="1" x14ac:dyDescent="0.25">
      <c r="A28" s="28" t="str">
        <f t="shared" si="0"/>
        <v>25</v>
      </c>
      <c r="B28" s="24">
        <v>25</v>
      </c>
      <c r="D28" s="40" t="s">
        <v>88</v>
      </c>
      <c r="E28" s="40">
        <v>49.312823000000002</v>
      </c>
      <c r="F28" s="40">
        <v>114.309568</v>
      </c>
      <c r="G28" s="28">
        <v>49.444485</v>
      </c>
      <c r="H28" s="29">
        <v>114.321665</v>
      </c>
      <c r="I28" s="40" t="s">
        <v>49</v>
      </c>
      <c r="J28" s="42"/>
      <c r="K28" s="42" t="s">
        <v>61</v>
      </c>
      <c r="L28" s="42"/>
      <c r="M28" s="42"/>
      <c r="N28" s="42"/>
      <c r="O28" s="42"/>
      <c r="P28" s="35"/>
      <c r="Q28" s="43" t="s">
        <v>89</v>
      </c>
    </row>
    <row r="29" spans="1:17" s="28" customFormat="1" x14ac:dyDescent="0.25">
      <c r="A29" s="28" t="str">
        <f t="shared" si="0"/>
        <v>26</v>
      </c>
      <c r="B29" s="24">
        <v>26</v>
      </c>
      <c r="D29" s="40" t="s">
        <v>88</v>
      </c>
      <c r="E29" s="28">
        <v>49.444485</v>
      </c>
      <c r="F29" s="29">
        <v>114.321665</v>
      </c>
      <c r="G29" s="40">
        <v>49.520932000000002</v>
      </c>
      <c r="H29" s="41">
        <v>114.034479</v>
      </c>
      <c r="I29" s="40" t="s">
        <v>64</v>
      </c>
      <c r="J29" s="42" t="s">
        <v>50</v>
      </c>
      <c r="K29" s="42" t="s">
        <v>61</v>
      </c>
      <c r="L29" s="42"/>
      <c r="M29" s="42" t="s">
        <v>66</v>
      </c>
      <c r="N29" s="42"/>
      <c r="O29" s="42"/>
      <c r="P29" s="35"/>
      <c r="Q29" s="43" t="s">
        <v>90</v>
      </c>
    </row>
    <row r="30" spans="1:17" s="28" customFormat="1" x14ac:dyDescent="0.25">
      <c r="A30" s="28" t="str">
        <f t="shared" si="0"/>
        <v>27</v>
      </c>
      <c r="B30" s="24">
        <v>27</v>
      </c>
      <c r="D30" s="40" t="s">
        <v>91</v>
      </c>
      <c r="E30" s="40">
        <v>49.316941999999997</v>
      </c>
      <c r="F30" s="40">
        <v>114.41046799999999</v>
      </c>
      <c r="G30" s="41">
        <v>49.390549999999998</v>
      </c>
      <c r="H30" s="41">
        <v>114.342573</v>
      </c>
      <c r="I30" s="40" t="s">
        <v>49</v>
      </c>
      <c r="J30" s="42"/>
      <c r="K30" s="42" t="s">
        <v>61</v>
      </c>
      <c r="L30" s="42"/>
      <c r="M30" s="42"/>
      <c r="N30" s="42"/>
      <c r="O30" s="42"/>
      <c r="P30" s="35"/>
      <c r="Q30" s="43" t="s">
        <v>63</v>
      </c>
    </row>
    <row r="31" spans="1:17" s="28" customFormat="1" x14ac:dyDescent="0.25">
      <c r="A31" s="28" t="str">
        <f t="shared" si="0"/>
        <v>28</v>
      </c>
      <c r="B31" s="24">
        <v>28</v>
      </c>
      <c r="D31" s="28" t="s">
        <v>92</v>
      </c>
      <c r="E31" s="28">
        <v>49.433399000000001</v>
      </c>
      <c r="F31" s="28">
        <v>114.438254</v>
      </c>
      <c r="G31" s="28">
        <v>49.471535000000003</v>
      </c>
      <c r="H31" s="29">
        <v>114.31274500000001</v>
      </c>
      <c r="I31" s="28" t="s">
        <v>53</v>
      </c>
      <c r="J31" s="30"/>
      <c r="K31" s="30" t="s">
        <v>61</v>
      </c>
      <c r="L31" s="30"/>
      <c r="M31" s="30"/>
      <c r="N31" s="30"/>
      <c r="O31" s="30"/>
      <c r="P31" s="28" t="s">
        <v>93</v>
      </c>
      <c r="Q31" s="43">
        <v>20</v>
      </c>
    </row>
    <row r="32" spans="1:17" s="28" customFormat="1" x14ac:dyDescent="0.25">
      <c r="A32" s="28" t="str">
        <f t="shared" si="0"/>
        <v>29</v>
      </c>
      <c r="B32" s="24">
        <v>29</v>
      </c>
      <c r="D32" s="40" t="s">
        <v>94</v>
      </c>
      <c r="E32" s="40">
        <v>49.470672999999998</v>
      </c>
      <c r="F32" s="40">
        <v>114.462417</v>
      </c>
      <c r="G32" s="40">
        <v>49.458812999999999</v>
      </c>
      <c r="H32" s="41">
        <v>114.401791</v>
      </c>
      <c r="I32" s="40" t="s">
        <v>53</v>
      </c>
      <c r="J32" s="42"/>
      <c r="K32" s="42" t="s">
        <v>61</v>
      </c>
      <c r="L32" s="42"/>
      <c r="M32" s="42"/>
      <c r="N32" s="42"/>
      <c r="O32" s="42"/>
      <c r="P32" s="28" t="s">
        <v>93</v>
      </c>
      <c r="Q32" s="43">
        <v>20</v>
      </c>
    </row>
    <row r="33" spans="1:17" s="28" customFormat="1" x14ac:dyDescent="0.25">
      <c r="A33" s="28" t="str">
        <f t="shared" si="0"/>
        <v>30</v>
      </c>
      <c r="B33" s="24">
        <v>30</v>
      </c>
      <c r="D33" s="40" t="s">
        <v>95</v>
      </c>
      <c r="E33" s="40">
        <v>49.372157000000001</v>
      </c>
      <c r="F33" s="40">
        <v>114.172376</v>
      </c>
      <c r="G33" s="40">
        <v>49.485242999999997</v>
      </c>
      <c r="H33" s="41">
        <v>114.117256</v>
      </c>
      <c r="I33" s="40" t="s">
        <v>49</v>
      </c>
      <c r="J33" s="42"/>
      <c r="K33" s="42" t="s">
        <v>61</v>
      </c>
      <c r="L33" s="42"/>
      <c r="M33" s="42"/>
      <c r="N33" s="42" t="s">
        <v>56</v>
      </c>
      <c r="O33" s="42"/>
      <c r="Q33" s="43" t="s">
        <v>63</v>
      </c>
    </row>
    <row r="34" spans="1:17" s="28" customFormat="1" x14ac:dyDescent="0.25">
      <c r="A34" s="28" t="str">
        <f t="shared" si="0"/>
        <v>31</v>
      </c>
      <c r="B34" s="24">
        <v>31</v>
      </c>
      <c r="D34" s="28" t="s">
        <v>96</v>
      </c>
      <c r="E34" s="28">
        <v>49.606268</v>
      </c>
      <c r="F34" s="28">
        <v>114.425083</v>
      </c>
      <c r="G34" s="28">
        <v>49.603695000000002</v>
      </c>
      <c r="H34" s="29">
        <v>114.122782</v>
      </c>
      <c r="I34" s="28" t="s">
        <v>64</v>
      </c>
      <c r="J34" s="30" t="s">
        <v>50</v>
      </c>
      <c r="K34" s="30" t="s">
        <v>61</v>
      </c>
      <c r="L34" s="30"/>
      <c r="M34" s="30"/>
      <c r="N34" s="30" t="s">
        <v>56</v>
      </c>
      <c r="O34" s="30"/>
      <c r="Q34" s="44" t="s">
        <v>89</v>
      </c>
    </row>
    <row r="35" spans="1:17" s="28" customFormat="1" x14ac:dyDescent="0.25">
      <c r="A35" s="28" t="str">
        <f t="shared" si="0"/>
        <v>32</v>
      </c>
      <c r="B35" s="24">
        <v>32</v>
      </c>
      <c r="D35" s="28" t="s">
        <v>97</v>
      </c>
      <c r="E35" s="28">
        <v>49.832920999999999</v>
      </c>
      <c r="F35" s="28">
        <v>114.42505</v>
      </c>
      <c r="G35" s="28">
        <v>49.865276000000001</v>
      </c>
      <c r="H35" s="29">
        <v>114.362943</v>
      </c>
      <c r="I35" s="28" t="s">
        <v>53</v>
      </c>
      <c r="J35" s="30"/>
      <c r="K35" s="30" t="s">
        <v>61</v>
      </c>
      <c r="L35" s="30"/>
      <c r="M35" s="30"/>
      <c r="N35" s="30"/>
      <c r="O35" s="30"/>
      <c r="P35" s="35" t="s">
        <v>62</v>
      </c>
      <c r="Q35" s="44">
        <v>20</v>
      </c>
    </row>
    <row r="36" spans="1:17" s="28" customFormat="1" x14ac:dyDescent="0.25">
      <c r="A36" s="28" t="str">
        <f t="shared" si="0"/>
        <v>33</v>
      </c>
      <c r="B36" s="24">
        <v>33</v>
      </c>
      <c r="D36" s="28" t="s">
        <v>98</v>
      </c>
      <c r="E36" s="28">
        <v>49.807474999999997</v>
      </c>
      <c r="F36" s="28">
        <v>114.445427</v>
      </c>
      <c r="G36" s="28">
        <v>49.832920999999999</v>
      </c>
      <c r="H36" s="29">
        <v>114.42505</v>
      </c>
      <c r="I36" s="28" t="s">
        <v>53</v>
      </c>
      <c r="J36" s="30"/>
      <c r="K36" s="30" t="s">
        <v>61</v>
      </c>
      <c r="L36" s="30"/>
      <c r="M36" s="30"/>
      <c r="N36" s="30"/>
      <c r="O36" s="30"/>
      <c r="P36" s="35" t="s">
        <v>62</v>
      </c>
      <c r="Q36" s="44">
        <v>20</v>
      </c>
    </row>
    <row r="37" spans="1:17" s="28" customFormat="1" x14ac:dyDescent="0.25">
      <c r="A37" s="28" t="str">
        <f t="shared" si="0"/>
        <v>34</v>
      </c>
      <c r="B37" s="24">
        <v>34</v>
      </c>
      <c r="D37" s="40" t="s">
        <v>99</v>
      </c>
      <c r="E37" s="40">
        <v>50.120432000000001</v>
      </c>
      <c r="F37" s="40">
        <v>114.43419299999999</v>
      </c>
      <c r="G37" s="41">
        <v>49.941139999999997</v>
      </c>
      <c r="H37" s="41">
        <v>114.392291</v>
      </c>
      <c r="I37" s="40" t="s">
        <v>64</v>
      </c>
      <c r="J37" s="42"/>
      <c r="K37" s="42" t="s">
        <v>61</v>
      </c>
      <c r="L37" s="42"/>
      <c r="M37" s="42"/>
      <c r="N37" s="42"/>
      <c r="O37" s="42"/>
      <c r="P37" s="35" t="s">
        <v>62</v>
      </c>
      <c r="Q37" s="43">
        <v>20</v>
      </c>
    </row>
    <row r="38" spans="1:17" s="28" customFormat="1" x14ac:dyDescent="0.25">
      <c r="A38" s="28" t="str">
        <f t="shared" si="0"/>
        <v>35</v>
      </c>
      <c r="B38" s="24">
        <v>35</v>
      </c>
      <c r="D38" s="28" t="s">
        <v>100</v>
      </c>
      <c r="E38" s="28">
        <v>50.148524000000002</v>
      </c>
      <c r="F38" s="28">
        <v>113.992313</v>
      </c>
      <c r="G38" s="40">
        <v>50.128092000000002</v>
      </c>
      <c r="H38" s="41">
        <v>113.79624099999999</v>
      </c>
      <c r="I38" s="28" t="s">
        <v>64</v>
      </c>
      <c r="J38" s="30" t="s">
        <v>50</v>
      </c>
      <c r="K38" s="30"/>
      <c r="L38" s="30"/>
      <c r="M38" s="30"/>
      <c r="N38" s="30"/>
      <c r="O38" s="30"/>
      <c r="Q38" s="44" t="s">
        <v>101</v>
      </c>
    </row>
    <row r="39" spans="1:17" x14ac:dyDescent="0.25">
      <c r="A39" s="28" t="str">
        <f t="shared" si="0"/>
        <v>36</v>
      </c>
      <c r="B39" s="24">
        <v>36</v>
      </c>
      <c r="D39" s="36" t="s">
        <v>100</v>
      </c>
      <c r="E39" s="36">
        <v>50.123224999999998</v>
      </c>
      <c r="F39" s="36">
        <v>113.787464</v>
      </c>
      <c r="G39" s="36">
        <v>49.765751000000002</v>
      </c>
      <c r="H39" s="39">
        <v>113.365487</v>
      </c>
      <c r="I39" s="36" t="s">
        <v>53</v>
      </c>
      <c r="J39" s="37" t="s">
        <v>50</v>
      </c>
      <c r="K39" s="37"/>
      <c r="L39" s="37"/>
      <c r="M39" s="37"/>
      <c r="N39" s="37" t="s">
        <v>56</v>
      </c>
      <c r="O39" s="37"/>
      <c r="P39" s="45"/>
      <c r="Q39" s="38">
        <v>3</v>
      </c>
    </row>
    <row r="40" spans="1:17" x14ac:dyDescent="0.25">
      <c r="A40" s="28" t="str">
        <f t="shared" si="0"/>
        <v>37</v>
      </c>
      <c r="B40" s="24">
        <v>37</v>
      </c>
      <c r="D40" s="24" t="s">
        <v>102</v>
      </c>
      <c r="E40" s="24">
        <v>50.229984999999999</v>
      </c>
      <c r="F40" s="24">
        <v>113.404444</v>
      </c>
      <c r="G40" s="36">
        <v>50.223751</v>
      </c>
      <c r="H40" s="39">
        <v>112.93014700000001</v>
      </c>
      <c r="I40" s="24" t="s">
        <v>60</v>
      </c>
      <c r="J40" s="33" t="s">
        <v>50</v>
      </c>
      <c r="Q40" s="34">
        <v>3</v>
      </c>
    </row>
    <row r="41" spans="1:17" x14ac:dyDescent="0.25">
      <c r="A41" s="28" t="str">
        <f t="shared" si="0"/>
        <v>38</v>
      </c>
      <c r="B41" s="24">
        <v>38</v>
      </c>
      <c r="C41" s="24" t="s">
        <v>103</v>
      </c>
      <c r="D41" s="36" t="s">
        <v>104</v>
      </c>
      <c r="E41" s="24">
        <v>49.934722000000001</v>
      </c>
      <c r="F41" s="24">
        <v>111.68861099999999</v>
      </c>
      <c r="G41" s="36">
        <v>50.902022000000002</v>
      </c>
      <c r="H41" s="39">
        <v>110.005366</v>
      </c>
      <c r="I41" s="24" t="s">
        <v>64</v>
      </c>
      <c r="J41" s="33" t="s">
        <v>50</v>
      </c>
      <c r="M41" s="33" t="s">
        <v>66</v>
      </c>
      <c r="O41" s="33" t="s">
        <v>67</v>
      </c>
      <c r="Q41" s="34" t="s">
        <v>105</v>
      </c>
    </row>
    <row r="42" spans="1:17" x14ac:dyDescent="0.25">
      <c r="A42" s="28" t="str">
        <f t="shared" si="0"/>
        <v>39</v>
      </c>
      <c r="B42" s="24">
        <v>39</v>
      </c>
      <c r="D42" s="36" t="s">
        <v>106</v>
      </c>
      <c r="E42" s="24">
        <v>49.902330999999997</v>
      </c>
      <c r="F42" s="24">
        <v>110.84616200000001</v>
      </c>
      <c r="G42" s="39">
        <v>50.019539999999999</v>
      </c>
      <c r="H42" s="39">
        <v>110.69414</v>
      </c>
      <c r="I42" s="24" t="s">
        <v>53</v>
      </c>
      <c r="J42" s="33" t="s">
        <v>50</v>
      </c>
      <c r="Q42" s="34">
        <v>7</v>
      </c>
    </row>
    <row r="43" spans="1:17" x14ac:dyDescent="0.25">
      <c r="A43" s="28" t="str">
        <f t="shared" si="0"/>
        <v>40</v>
      </c>
      <c r="B43" s="24">
        <v>40</v>
      </c>
      <c r="D43" s="36" t="s">
        <v>107</v>
      </c>
      <c r="E43" s="24">
        <v>49.985461000000001</v>
      </c>
      <c r="F43" s="24">
        <v>110.996313</v>
      </c>
      <c r="G43" s="36">
        <v>50.024031000000001</v>
      </c>
      <c r="H43" s="39">
        <v>110.954133</v>
      </c>
      <c r="I43" s="24" t="s">
        <v>53</v>
      </c>
      <c r="K43" s="33" t="s">
        <v>61</v>
      </c>
      <c r="Q43" s="34">
        <v>7</v>
      </c>
    </row>
    <row r="44" spans="1:17" x14ac:dyDescent="0.25">
      <c r="A44" s="28" t="str">
        <f t="shared" si="0"/>
        <v>41</v>
      </c>
      <c r="B44" s="24">
        <v>41</v>
      </c>
      <c r="C44" s="24" t="s">
        <v>108</v>
      </c>
      <c r="D44" s="24" t="s">
        <v>108</v>
      </c>
      <c r="E44" s="24">
        <v>51.654209000000002</v>
      </c>
      <c r="F44" s="24">
        <v>116.416335</v>
      </c>
      <c r="G44" s="24">
        <v>51.422705999999998</v>
      </c>
      <c r="H44" s="24">
        <v>116.180723</v>
      </c>
      <c r="I44" s="24" t="s">
        <v>64</v>
      </c>
      <c r="J44" s="33" t="s">
        <v>50</v>
      </c>
      <c r="K44" s="33" t="s">
        <v>61</v>
      </c>
      <c r="Q44" s="34" t="s">
        <v>63</v>
      </c>
    </row>
    <row r="45" spans="1:17" x14ac:dyDescent="0.25">
      <c r="A45" s="28" t="str">
        <f t="shared" si="0"/>
        <v>42</v>
      </c>
      <c r="B45" s="24">
        <v>42</v>
      </c>
      <c r="D45" s="24" t="s">
        <v>108</v>
      </c>
      <c r="E45" s="24">
        <v>51.422705999999998</v>
      </c>
      <c r="F45" s="24">
        <v>116.180723</v>
      </c>
      <c r="G45" s="36">
        <v>51.172272</v>
      </c>
      <c r="H45" s="39">
        <v>114.849627</v>
      </c>
      <c r="I45" s="24" t="s">
        <v>109</v>
      </c>
      <c r="J45" s="33" t="s">
        <v>50</v>
      </c>
      <c r="K45" s="24"/>
      <c r="O45" s="33" t="s">
        <v>67</v>
      </c>
      <c r="P45" s="24" t="s">
        <v>110</v>
      </c>
      <c r="Q45" s="34" t="s">
        <v>111</v>
      </c>
    </row>
    <row r="46" spans="1:17" x14ac:dyDescent="0.25">
      <c r="A46" s="28" t="str">
        <f t="shared" si="0"/>
        <v>43</v>
      </c>
      <c r="B46" s="24">
        <v>43</v>
      </c>
      <c r="D46" s="24" t="s">
        <v>112</v>
      </c>
      <c r="E46" s="36">
        <v>51.172272</v>
      </c>
      <c r="F46" s="36">
        <v>114.849627</v>
      </c>
      <c r="G46" s="24">
        <v>49.934722000000001</v>
      </c>
      <c r="H46" s="32">
        <v>111.68861099999999</v>
      </c>
      <c r="I46" s="24" t="s">
        <v>109</v>
      </c>
      <c r="J46" s="33" t="s">
        <v>50</v>
      </c>
      <c r="K46" s="24"/>
      <c r="M46" s="33" t="s">
        <v>66</v>
      </c>
      <c r="N46" s="33" t="s">
        <v>56</v>
      </c>
      <c r="P46" s="24" t="s">
        <v>93</v>
      </c>
      <c r="Q46" s="34" t="s">
        <v>113</v>
      </c>
    </row>
    <row r="47" spans="1:17" x14ac:dyDescent="0.25">
      <c r="A47" s="28" t="str">
        <f t="shared" si="0"/>
        <v>44</v>
      </c>
      <c r="B47" s="24">
        <v>44</v>
      </c>
      <c r="D47" s="24" t="s">
        <v>114</v>
      </c>
      <c r="E47" s="24">
        <v>50.391015000000003</v>
      </c>
      <c r="F47" s="24">
        <v>114.685709</v>
      </c>
      <c r="G47" s="36">
        <v>50.522666999999998</v>
      </c>
      <c r="H47" s="39">
        <v>114.234465</v>
      </c>
      <c r="I47" s="24" t="s">
        <v>64</v>
      </c>
      <c r="K47" s="33" t="s">
        <v>61</v>
      </c>
      <c r="L47" s="33" t="s">
        <v>55</v>
      </c>
      <c r="P47" s="24" t="s">
        <v>93</v>
      </c>
      <c r="Q47" s="34" t="s">
        <v>111</v>
      </c>
    </row>
    <row r="48" spans="1:17" x14ac:dyDescent="0.25">
      <c r="A48" s="28" t="str">
        <f t="shared" si="0"/>
        <v>45</v>
      </c>
      <c r="B48" s="24">
        <v>45</v>
      </c>
      <c r="D48" s="24" t="s">
        <v>114</v>
      </c>
      <c r="E48" s="36">
        <v>50.522666999999998</v>
      </c>
      <c r="F48" s="36">
        <v>114.234465</v>
      </c>
      <c r="G48" s="36">
        <v>50.817498999999998</v>
      </c>
      <c r="H48" s="39">
        <v>113.77962100000001</v>
      </c>
      <c r="I48" s="24" t="s">
        <v>64</v>
      </c>
      <c r="J48" s="33" t="s">
        <v>50</v>
      </c>
      <c r="Q48" s="34" t="s">
        <v>115</v>
      </c>
    </row>
    <row r="49" spans="1:17" x14ac:dyDescent="0.25">
      <c r="A49" s="28" t="str">
        <f t="shared" si="0"/>
        <v>46</v>
      </c>
      <c r="B49" s="24">
        <v>46</v>
      </c>
      <c r="D49" s="24" t="s">
        <v>116</v>
      </c>
      <c r="E49" s="24">
        <v>50.508079000000002</v>
      </c>
      <c r="F49" s="24">
        <v>114.458033</v>
      </c>
      <c r="G49" s="36">
        <v>50.530599000000002</v>
      </c>
      <c r="H49" s="39">
        <v>114.38485</v>
      </c>
      <c r="I49" s="24" t="s">
        <v>53</v>
      </c>
      <c r="K49" s="33" t="s">
        <v>61</v>
      </c>
      <c r="Q49" s="34">
        <v>20</v>
      </c>
    </row>
    <row r="50" spans="1:17" x14ac:dyDescent="0.25">
      <c r="A50" s="28" t="str">
        <f t="shared" si="0"/>
        <v>47</v>
      </c>
      <c r="B50" s="24">
        <v>47</v>
      </c>
      <c r="D50" s="24" t="s">
        <v>117</v>
      </c>
      <c r="E50" s="24">
        <v>50.283751000000002</v>
      </c>
      <c r="F50" s="24">
        <v>114.59217099999999</v>
      </c>
      <c r="G50" s="36">
        <v>50.390174999999999</v>
      </c>
      <c r="H50" s="39">
        <v>114.582533</v>
      </c>
      <c r="I50" s="24" t="s">
        <v>53</v>
      </c>
      <c r="K50" s="33" t="s">
        <v>61</v>
      </c>
      <c r="Q50" s="34">
        <v>20</v>
      </c>
    </row>
    <row r="51" spans="1:17" x14ac:dyDescent="0.25">
      <c r="A51" s="28" t="str">
        <f t="shared" si="0"/>
        <v>48</v>
      </c>
      <c r="B51" s="24">
        <v>48</v>
      </c>
      <c r="D51" s="24" t="s">
        <v>118</v>
      </c>
      <c r="E51" s="24">
        <v>50.336888999999999</v>
      </c>
      <c r="F51" s="24">
        <v>114.624202</v>
      </c>
      <c r="G51" s="36">
        <v>50.378805999999997</v>
      </c>
      <c r="H51" s="39">
        <v>114.64890800000001</v>
      </c>
      <c r="I51" s="24" t="s">
        <v>53</v>
      </c>
      <c r="K51" s="33" t="s">
        <v>61</v>
      </c>
      <c r="Q51" s="34">
        <v>20</v>
      </c>
    </row>
    <row r="52" spans="1:17" x14ac:dyDescent="0.25">
      <c r="A52" s="28" t="str">
        <f t="shared" si="0"/>
        <v>49</v>
      </c>
      <c r="B52" s="24">
        <v>49</v>
      </c>
      <c r="D52" s="24" t="s">
        <v>119</v>
      </c>
      <c r="E52" s="24">
        <v>50.600036000000003</v>
      </c>
      <c r="F52" s="24">
        <v>114.80707099999999</v>
      </c>
      <c r="G52" s="24">
        <v>50.596164000000002</v>
      </c>
      <c r="H52" s="32">
        <v>114.780556</v>
      </c>
      <c r="I52" s="24" t="s">
        <v>54</v>
      </c>
      <c r="K52" s="33" t="s">
        <v>61</v>
      </c>
      <c r="Q52" s="34">
        <v>20</v>
      </c>
    </row>
    <row r="53" spans="1:17" x14ac:dyDescent="0.25">
      <c r="A53" s="28" t="str">
        <f t="shared" si="0"/>
        <v>50</v>
      </c>
      <c r="B53" s="24">
        <v>50</v>
      </c>
      <c r="D53" s="24" t="s">
        <v>119</v>
      </c>
      <c r="E53" s="24">
        <v>50.596164000000002</v>
      </c>
      <c r="F53" s="24">
        <v>114.780556</v>
      </c>
      <c r="G53" s="36">
        <v>50.672280999999998</v>
      </c>
      <c r="H53" s="39">
        <v>114.266353</v>
      </c>
      <c r="I53" s="24" t="s">
        <v>64</v>
      </c>
      <c r="J53" s="33" t="s">
        <v>50</v>
      </c>
      <c r="K53" s="33" t="s">
        <v>61</v>
      </c>
      <c r="P53" s="24" t="s">
        <v>93</v>
      </c>
      <c r="Q53" s="34" t="s">
        <v>120</v>
      </c>
    </row>
    <row r="54" spans="1:17" x14ac:dyDescent="0.25">
      <c r="A54" s="28" t="str">
        <f t="shared" si="0"/>
        <v>51</v>
      </c>
      <c r="B54" s="24">
        <v>51</v>
      </c>
      <c r="D54" s="24" t="s">
        <v>119</v>
      </c>
      <c r="E54" s="36">
        <v>50.672280999999998</v>
      </c>
      <c r="F54" s="39">
        <v>114.266353</v>
      </c>
      <c r="G54" s="39">
        <v>50.739381999999999</v>
      </c>
      <c r="H54" s="39">
        <v>113.85497100000001</v>
      </c>
      <c r="I54" s="24" t="s">
        <v>64</v>
      </c>
      <c r="J54" s="33" t="s">
        <v>50</v>
      </c>
      <c r="N54" s="33" t="s">
        <v>56</v>
      </c>
      <c r="Q54" s="34" t="s">
        <v>120</v>
      </c>
    </row>
    <row r="55" spans="1:17" x14ac:dyDescent="0.25">
      <c r="A55" s="28" t="str">
        <f t="shared" si="0"/>
        <v>52</v>
      </c>
      <c r="B55" s="24">
        <v>52</v>
      </c>
      <c r="D55" s="24" t="s">
        <v>121</v>
      </c>
      <c r="E55" s="24">
        <v>50.754043000000003</v>
      </c>
      <c r="F55" s="24">
        <v>114.54498100000001</v>
      </c>
      <c r="G55" s="36">
        <v>50.736023000000003</v>
      </c>
      <c r="H55" s="36">
        <v>114.19362599999999</v>
      </c>
      <c r="I55" s="24" t="s">
        <v>53</v>
      </c>
      <c r="J55" s="33" t="s">
        <v>50</v>
      </c>
      <c r="Q55" s="34" t="s">
        <v>63</v>
      </c>
    </row>
    <row r="56" spans="1:17" x14ac:dyDescent="0.25">
      <c r="A56" s="28" t="str">
        <f t="shared" si="0"/>
        <v>53</v>
      </c>
      <c r="B56" s="24">
        <v>53</v>
      </c>
      <c r="D56" s="24" t="s">
        <v>122</v>
      </c>
      <c r="E56" s="24">
        <v>50.892302000000001</v>
      </c>
      <c r="F56" s="24">
        <v>114.323543</v>
      </c>
      <c r="G56" s="36">
        <v>50.905636999999999</v>
      </c>
      <c r="H56" s="36">
        <v>114.01024099999999</v>
      </c>
      <c r="I56" s="24" t="s">
        <v>53</v>
      </c>
      <c r="J56" s="33" t="s">
        <v>50</v>
      </c>
      <c r="Q56" s="34" t="s">
        <v>123</v>
      </c>
    </row>
    <row r="57" spans="1:17" x14ac:dyDescent="0.25">
      <c r="A57" s="28" t="str">
        <f t="shared" si="0"/>
        <v>54</v>
      </c>
      <c r="B57" s="24">
        <v>54</v>
      </c>
      <c r="D57" s="24" t="s">
        <v>124</v>
      </c>
      <c r="E57" s="24">
        <v>50.814810000000001</v>
      </c>
      <c r="F57" s="24">
        <v>114.810822</v>
      </c>
      <c r="G57" s="24">
        <v>50.944158000000002</v>
      </c>
      <c r="H57" s="24">
        <v>114.57837499999999</v>
      </c>
      <c r="I57" s="24" t="s">
        <v>64</v>
      </c>
      <c r="K57" s="33" t="s">
        <v>61</v>
      </c>
      <c r="P57" s="24" t="s">
        <v>93</v>
      </c>
      <c r="Q57" s="34" t="s">
        <v>125</v>
      </c>
    </row>
    <row r="58" spans="1:17" x14ac:dyDescent="0.25">
      <c r="A58" s="28" t="str">
        <f t="shared" si="0"/>
        <v>55</v>
      </c>
      <c r="B58" s="24">
        <v>55</v>
      </c>
      <c r="D58" s="24" t="s">
        <v>124</v>
      </c>
      <c r="E58" s="24">
        <v>50.944158000000002</v>
      </c>
      <c r="F58" s="24">
        <v>114.57837499999999</v>
      </c>
      <c r="G58" s="39">
        <v>50.98489</v>
      </c>
      <c r="H58" s="36">
        <v>114.137235</v>
      </c>
      <c r="I58" s="24" t="s">
        <v>64</v>
      </c>
      <c r="J58" s="33" t="s">
        <v>50</v>
      </c>
      <c r="Q58" s="34" t="s">
        <v>126</v>
      </c>
    </row>
    <row r="59" spans="1:17" x14ac:dyDescent="0.25">
      <c r="A59" s="28" t="str">
        <f t="shared" si="0"/>
        <v>56</v>
      </c>
      <c r="B59" s="24">
        <v>56</v>
      </c>
      <c r="D59" s="24" t="s">
        <v>124</v>
      </c>
      <c r="E59" s="24">
        <v>51.004486</v>
      </c>
      <c r="F59" s="24">
        <v>114.097185</v>
      </c>
      <c r="G59" s="32">
        <v>51.044930000000001</v>
      </c>
      <c r="H59" s="24">
        <v>114.041282</v>
      </c>
      <c r="I59" s="24" t="s">
        <v>109</v>
      </c>
      <c r="J59" s="33" t="s">
        <v>50</v>
      </c>
      <c r="N59" s="33" t="s">
        <v>56</v>
      </c>
      <c r="P59" s="24" t="s">
        <v>127</v>
      </c>
      <c r="Q59" s="34" t="s">
        <v>123</v>
      </c>
    </row>
    <row r="60" spans="1:17" x14ac:dyDescent="0.25">
      <c r="A60" s="28" t="str">
        <f t="shared" si="0"/>
        <v>57</v>
      </c>
      <c r="B60" s="24">
        <v>57</v>
      </c>
      <c r="D60" s="24" t="s">
        <v>128</v>
      </c>
      <c r="E60" s="24">
        <v>50.896787000000003</v>
      </c>
      <c r="F60" s="24">
        <v>114.765126</v>
      </c>
      <c r="G60" s="36">
        <v>50.866031</v>
      </c>
      <c r="H60" s="36">
        <v>114.750973</v>
      </c>
      <c r="I60" s="24" t="s">
        <v>53</v>
      </c>
      <c r="K60" s="33" t="s">
        <v>61</v>
      </c>
      <c r="P60" s="24" t="s">
        <v>129</v>
      </c>
      <c r="Q60" s="34">
        <v>20</v>
      </c>
    </row>
    <row r="61" spans="1:17" x14ac:dyDescent="0.25">
      <c r="A61" s="28" t="str">
        <f t="shared" si="0"/>
        <v>58</v>
      </c>
      <c r="B61" s="24">
        <v>58</v>
      </c>
      <c r="D61" s="24" t="s">
        <v>130</v>
      </c>
      <c r="E61" s="24">
        <v>51.240129000000003</v>
      </c>
      <c r="F61" s="24">
        <v>114.00002499999999</v>
      </c>
      <c r="G61" s="39">
        <v>51.043970000000002</v>
      </c>
      <c r="H61" s="36">
        <v>114.01996699999999</v>
      </c>
      <c r="I61" s="24" t="s">
        <v>53</v>
      </c>
      <c r="J61" s="33" t="s">
        <v>50</v>
      </c>
      <c r="Q61" s="34" t="s">
        <v>123</v>
      </c>
    </row>
    <row r="62" spans="1:17" x14ac:dyDescent="0.25">
      <c r="A62" s="28" t="str">
        <f t="shared" si="0"/>
        <v>59</v>
      </c>
      <c r="B62" s="24">
        <v>59</v>
      </c>
      <c r="D62" s="24" t="s">
        <v>131</v>
      </c>
      <c r="E62" s="24">
        <v>51.062891</v>
      </c>
      <c r="F62" s="24">
        <v>114.552836</v>
      </c>
      <c r="G62" s="36">
        <v>51.189172999999997</v>
      </c>
      <c r="H62" s="36">
        <v>114.50149500000001</v>
      </c>
      <c r="I62" s="24" t="s">
        <v>53</v>
      </c>
      <c r="J62" s="33" t="s">
        <v>50</v>
      </c>
      <c r="K62" s="33" t="s">
        <v>61</v>
      </c>
      <c r="Q62" s="34" t="s">
        <v>63</v>
      </c>
    </row>
    <row r="63" spans="1:17" x14ac:dyDescent="0.25">
      <c r="A63" s="28" t="str">
        <f t="shared" si="0"/>
        <v>60</v>
      </c>
      <c r="B63" s="24">
        <v>60</v>
      </c>
      <c r="D63" s="24" t="s">
        <v>132</v>
      </c>
      <c r="E63" s="24">
        <v>50.713003</v>
      </c>
      <c r="F63" s="24">
        <v>115.122677</v>
      </c>
      <c r="G63" s="24">
        <v>51.002948000000004</v>
      </c>
      <c r="H63" s="24">
        <v>115.07970400000001</v>
      </c>
      <c r="I63" s="24" t="s">
        <v>53</v>
      </c>
      <c r="J63" s="33" t="s">
        <v>50</v>
      </c>
      <c r="Q63" s="34" t="s">
        <v>133</v>
      </c>
    </row>
    <row r="64" spans="1:17" x14ac:dyDescent="0.25">
      <c r="A64" s="28" t="str">
        <f t="shared" si="0"/>
        <v>61</v>
      </c>
      <c r="B64" s="24">
        <v>61</v>
      </c>
      <c r="D64" s="24" t="s">
        <v>132</v>
      </c>
      <c r="E64" s="24">
        <v>51.033721999999997</v>
      </c>
      <c r="F64" s="24">
        <v>115.039661</v>
      </c>
      <c r="G64" s="36">
        <v>51.093777000000003</v>
      </c>
      <c r="H64" s="36">
        <v>115.06245699999999</v>
      </c>
      <c r="I64" s="24" t="s">
        <v>109</v>
      </c>
      <c r="J64" s="33" t="s">
        <v>50</v>
      </c>
      <c r="K64" s="33" t="s">
        <v>61</v>
      </c>
      <c r="L64" s="33" t="s">
        <v>55</v>
      </c>
      <c r="Q64" s="34" t="s">
        <v>111</v>
      </c>
    </row>
    <row r="65" spans="1:17" x14ac:dyDescent="0.25">
      <c r="A65" s="28" t="str">
        <f t="shared" si="0"/>
        <v>62</v>
      </c>
      <c r="B65" s="24">
        <v>62</v>
      </c>
      <c r="D65" s="24" t="s">
        <v>134</v>
      </c>
      <c r="E65" s="24">
        <v>50.712417000000002</v>
      </c>
      <c r="F65" s="24">
        <v>115.20925699999999</v>
      </c>
      <c r="G65" s="36">
        <v>50.688583999999999</v>
      </c>
      <c r="H65" s="36">
        <v>115.149964</v>
      </c>
      <c r="I65" s="24" t="s">
        <v>53</v>
      </c>
      <c r="K65" s="33" t="s">
        <v>61</v>
      </c>
      <c r="Q65" s="34" t="s">
        <v>63</v>
      </c>
    </row>
    <row r="66" spans="1:17" x14ac:dyDescent="0.25">
      <c r="A66" s="28" t="str">
        <f t="shared" si="0"/>
        <v>63</v>
      </c>
      <c r="B66" s="24">
        <v>63</v>
      </c>
      <c r="D66" s="24" t="s">
        <v>135</v>
      </c>
      <c r="E66" s="24">
        <v>51.206035</v>
      </c>
      <c r="F66" s="24">
        <v>115.851989</v>
      </c>
      <c r="G66" s="24">
        <v>51.224117999999997</v>
      </c>
      <c r="H66" s="24">
        <v>115.813773</v>
      </c>
      <c r="I66" s="24" t="s">
        <v>53</v>
      </c>
      <c r="K66" s="33" t="s">
        <v>61</v>
      </c>
      <c r="Q66" s="34">
        <v>20</v>
      </c>
    </row>
    <row r="67" spans="1:17" x14ac:dyDescent="0.25">
      <c r="A67" s="28" t="str">
        <f t="shared" si="0"/>
        <v>64</v>
      </c>
      <c r="B67" s="24">
        <v>64</v>
      </c>
      <c r="D67" s="24" t="s">
        <v>136</v>
      </c>
      <c r="E67" s="24">
        <v>51.115802000000002</v>
      </c>
      <c r="F67" s="24">
        <v>115.75196800000001</v>
      </c>
      <c r="G67" s="36">
        <v>51.153511000000002</v>
      </c>
      <c r="H67" s="36">
        <v>115.684555</v>
      </c>
      <c r="I67" s="24" t="s">
        <v>53</v>
      </c>
      <c r="K67" s="33" t="s">
        <v>61</v>
      </c>
      <c r="Q67" s="34">
        <v>20</v>
      </c>
    </row>
    <row r="68" spans="1:17" x14ac:dyDescent="0.25">
      <c r="A68" s="28" t="str">
        <f t="shared" ref="A68:A131" si="1">TRIM(B68)</f>
        <v>65</v>
      </c>
      <c r="B68" s="24">
        <v>65</v>
      </c>
      <c r="D68" s="24" t="s">
        <v>137</v>
      </c>
      <c r="E68" s="24">
        <v>51.446497000000001</v>
      </c>
      <c r="F68" s="24">
        <v>116.172042</v>
      </c>
      <c r="G68" s="24">
        <v>51.429780999999998</v>
      </c>
      <c r="H68" s="24">
        <v>116.177695</v>
      </c>
      <c r="I68" s="24" t="s">
        <v>53</v>
      </c>
      <c r="K68" s="33" t="s">
        <v>61</v>
      </c>
      <c r="Q68" s="34">
        <v>20</v>
      </c>
    </row>
    <row r="69" spans="1:17" x14ac:dyDescent="0.25">
      <c r="A69" s="28" t="str">
        <f t="shared" si="1"/>
        <v>66</v>
      </c>
      <c r="B69" s="24">
        <v>66</v>
      </c>
      <c r="D69" s="24" t="s">
        <v>138</v>
      </c>
      <c r="E69" s="24">
        <v>51.463273000000001</v>
      </c>
      <c r="F69" s="24">
        <v>116.277709</v>
      </c>
      <c r="G69" s="24">
        <v>51.458668000000003</v>
      </c>
      <c r="H69" s="24">
        <v>116.26976999999999</v>
      </c>
      <c r="I69" s="24" t="s">
        <v>53</v>
      </c>
      <c r="K69" s="33" t="s">
        <v>61</v>
      </c>
      <c r="Q69" s="34" t="s">
        <v>139</v>
      </c>
    </row>
    <row r="70" spans="1:17" x14ac:dyDescent="0.25">
      <c r="A70" s="28" t="str">
        <f t="shared" si="1"/>
        <v>67</v>
      </c>
      <c r="B70" s="24">
        <v>67</v>
      </c>
      <c r="D70" s="24" t="s">
        <v>140</v>
      </c>
      <c r="E70" s="24">
        <v>51.261243</v>
      </c>
      <c r="F70" s="24">
        <v>115.830072</v>
      </c>
      <c r="G70" s="36">
        <v>51.241309000000001</v>
      </c>
      <c r="H70" s="36">
        <v>115.854978</v>
      </c>
      <c r="I70" s="24" t="s">
        <v>53</v>
      </c>
      <c r="K70" s="33" t="s">
        <v>61</v>
      </c>
      <c r="Q70" s="34" t="s">
        <v>141</v>
      </c>
    </row>
    <row r="71" spans="1:17" x14ac:dyDescent="0.25">
      <c r="A71" s="28" t="str">
        <f t="shared" si="1"/>
        <v>68</v>
      </c>
      <c r="B71" s="24">
        <v>68</v>
      </c>
      <c r="D71" s="24" t="s">
        <v>142</v>
      </c>
      <c r="E71" s="32">
        <v>51.287500000000001</v>
      </c>
      <c r="F71" s="24">
        <v>115.53361099999999</v>
      </c>
      <c r="G71" s="36">
        <v>51.256872999999999</v>
      </c>
      <c r="H71" s="36">
        <v>115.49319300000001</v>
      </c>
      <c r="I71" s="24" t="s">
        <v>53</v>
      </c>
      <c r="K71" s="33" t="s">
        <v>61</v>
      </c>
      <c r="Q71" s="34" t="s">
        <v>63</v>
      </c>
    </row>
    <row r="72" spans="1:17" x14ac:dyDescent="0.25">
      <c r="A72" s="28" t="str">
        <f t="shared" si="1"/>
        <v>69</v>
      </c>
      <c r="B72" s="24">
        <v>69</v>
      </c>
      <c r="D72" s="24" t="s">
        <v>143</v>
      </c>
      <c r="E72" s="24">
        <v>51.268245</v>
      </c>
      <c r="F72" s="24">
        <v>114.926165</v>
      </c>
      <c r="G72" s="24">
        <v>51.220418000000002</v>
      </c>
      <c r="H72" s="24">
        <v>114.713312</v>
      </c>
      <c r="I72" s="24" t="s">
        <v>53</v>
      </c>
      <c r="J72" s="33" t="s">
        <v>50</v>
      </c>
      <c r="Q72" s="34" t="s">
        <v>144</v>
      </c>
    </row>
    <row r="73" spans="1:17" x14ac:dyDescent="0.25">
      <c r="A73" s="28" t="str">
        <f t="shared" si="1"/>
        <v>70</v>
      </c>
      <c r="B73" s="24">
        <v>70</v>
      </c>
      <c r="D73" s="24" t="s">
        <v>145</v>
      </c>
      <c r="E73" s="24">
        <v>51.367674999999998</v>
      </c>
      <c r="F73" s="24">
        <v>114.991362</v>
      </c>
      <c r="G73" s="32">
        <v>51.281359999999999</v>
      </c>
      <c r="H73" s="24">
        <v>114.838482</v>
      </c>
      <c r="I73" s="24" t="s">
        <v>53</v>
      </c>
      <c r="J73" s="33" t="s">
        <v>50</v>
      </c>
      <c r="K73" s="33" t="s">
        <v>61</v>
      </c>
      <c r="O73" s="33" t="s">
        <v>67</v>
      </c>
      <c r="P73" s="24" t="s">
        <v>146</v>
      </c>
      <c r="Q73" s="34" t="s">
        <v>63</v>
      </c>
    </row>
    <row r="74" spans="1:17" x14ac:dyDescent="0.25">
      <c r="A74" s="28" t="str">
        <f t="shared" si="1"/>
        <v>71</v>
      </c>
      <c r="B74" s="24">
        <v>71</v>
      </c>
      <c r="D74" s="24" t="s">
        <v>147</v>
      </c>
      <c r="E74" s="24">
        <v>50.225482</v>
      </c>
      <c r="F74" s="24">
        <v>111.645538</v>
      </c>
      <c r="G74" s="32">
        <v>50.14105</v>
      </c>
      <c r="H74" s="24">
        <v>111.677604</v>
      </c>
      <c r="I74" s="24" t="s">
        <v>53</v>
      </c>
      <c r="J74" s="33" t="s">
        <v>50</v>
      </c>
      <c r="Q74" s="34">
        <v>7</v>
      </c>
    </row>
    <row r="75" spans="1:17" x14ac:dyDescent="0.25">
      <c r="A75" s="28" t="str">
        <f t="shared" si="1"/>
        <v>72</v>
      </c>
      <c r="B75" s="24">
        <v>72</v>
      </c>
      <c r="C75" s="24" t="s">
        <v>148</v>
      </c>
      <c r="D75" s="24" t="s">
        <v>148</v>
      </c>
      <c r="E75" s="24">
        <v>51.715783999999999</v>
      </c>
      <c r="F75" s="24">
        <v>115.69056399999999</v>
      </c>
      <c r="G75" s="36">
        <v>51.728254999999997</v>
      </c>
      <c r="H75" s="36">
        <v>115.538275</v>
      </c>
      <c r="I75" s="24" t="s">
        <v>109</v>
      </c>
      <c r="K75" s="33" t="s">
        <v>61</v>
      </c>
      <c r="L75" s="33" t="s">
        <v>55</v>
      </c>
      <c r="P75" s="24" t="s">
        <v>149</v>
      </c>
      <c r="Q75" s="34" t="s">
        <v>150</v>
      </c>
    </row>
    <row r="76" spans="1:17" x14ac:dyDescent="0.25">
      <c r="A76" s="28" t="str">
        <f t="shared" si="1"/>
        <v>73</v>
      </c>
      <c r="B76" s="24">
        <v>73</v>
      </c>
      <c r="D76" s="24" t="s">
        <v>148</v>
      </c>
      <c r="E76" s="36">
        <v>51.728254999999997</v>
      </c>
      <c r="F76" s="36">
        <v>115.538275</v>
      </c>
      <c r="G76" s="24">
        <v>51.708838999999998</v>
      </c>
      <c r="H76" s="24">
        <v>114.83466300000001</v>
      </c>
      <c r="I76" s="24" t="s">
        <v>64</v>
      </c>
      <c r="J76" s="33" t="s">
        <v>50</v>
      </c>
      <c r="P76" s="24" t="s">
        <v>93</v>
      </c>
      <c r="Q76" s="34" t="s">
        <v>151</v>
      </c>
    </row>
    <row r="77" spans="1:17" x14ac:dyDescent="0.25">
      <c r="A77" s="28" t="str">
        <f t="shared" si="1"/>
        <v>74</v>
      </c>
      <c r="B77" s="24">
        <v>74</v>
      </c>
      <c r="D77" s="24" t="s">
        <v>148</v>
      </c>
      <c r="E77" s="24">
        <v>51.708838999999998</v>
      </c>
      <c r="F77" s="24">
        <v>114.83466300000001</v>
      </c>
      <c r="G77" s="36">
        <v>52.005225000000003</v>
      </c>
      <c r="H77" s="36">
        <v>114.337165</v>
      </c>
      <c r="I77" s="24" t="s">
        <v>109</v>
      </c>
      <c r="J77" s="33" t="s">
        <v>50</v>
      </c>
      <c r="N77" s="33" t="s">
        <v>56</v>
      </c>
      <c r="O77" s="33" t="s">
        <v>67</v>
      </c>
      <c r="P77" s="24" t="s">
        <v>93</v>
      </c>
      <c r="Q77" s="34" t="s">
        <v>152</v>
      </c>
    </row>
    <row r="78" spans="1:17" x14ac:dyDescent="0.25">
      <c r="A78" s="28" t="str">
        <f t="shared" si="1"/>
        <v>75</v>
      </c>
      <c r="B78" s="24">
        <v>75</v>
      </c>
      <c r="D78" s="24" t="s">
        <v>148</v>
      </c>
      <c r="E78" s="24">
        <v>52.058467</v>
      </c>
      <c r="F78" s="24">
        <v>114.209733</v>
      </c>
      <c r="G78" s="24">
        <v>50.967177</v>
      </c>
      <c r="H78" s="24">
        <v>110.005887</v>
      </c>
      <c r="I78" s="24" t="s">
        <v>64</v>
      </c>
      <c r="J78" s="33" t="s">
        <v>50</v>
      </c>
      <c r="O78" s="33" t="s">
        <v>67</v>
      </c>
      <c r="Q78" s="34" t="s">
        <v>153</v>
      </c>
    </row>
    <row r="79" spans="1:17" x14ac:dyDescent="0.25">
      <c r="A79" s="28" t="str">
        <f t="shared" si="1"/>
        <v>76</v>
      </c>
      <c r="B79" s="24">
        <v>76</v>
      </c>
      <c r="D79" s="24" t="s">
        <v>154</v>
      </c>
      <c r="E79" s="24">
        <v>51.615116999999998</v>
      </c>
      <c r="F79" s="24">
        <v>115.391884</v>
      </c>
      <c r="G79" s="36">
        <v>51.654409999999999</v>
      </c>
      <c r="H79" s="36">
        <v>115.31941399999999</v>
      </c>
      <c r="I79" s="24" t="s">
        <v>64</v>
      </c>
      <c r="K79" s="33" t="s">
        <v>61</v>
      </c>
      <c r="P79" s="24" t="s">
        <v>93</v>
      </c>
      <c r="Q79" s="34" t="s">
        <v>155</v>
      </c>
    </row>
    <row r="80" spans="1:17" x14ac:dyDescent="0.25">
      <c r="A80" s="28" t="str">
        <f t="shared" si="1"/>
        <v>77</v>
      </c>
      <c r="B80" s="24">
        <v>77</v>
      </c>
      <c r="D80" s="24" t="s">
        <v>156</v>
      </c>
      <c r="E80" s="24">
        <v>51.591611999999998</v>
      </c>
      <c r="F80" s="24">
        <v>115.164073</v>
      </c>
      <c r="G80" s="24">
        <v>51.634051999999997</v>
      </c>
      <c r="H80" s="24">
        <v>115.08767899999999</v>
      </c>
      <c r="I80" s="24" t="s">
        <v>53</v>
      </c>
      <c r="K80" s="33" t="s">
        <v>61</v>
      </c>
      <c r="P80" s="24" t="s">
        <v>93</v>
      </c>
      <c r="Q80" s="34">
        <v>21</v>
      </c>
    </row>
    <row r="81" spans="1:17" x14ac:dyDescent="0.25">
      <c r="A81" s="28" t="str">
        <f t="shared" si="1"/>
        <v>78</v>
      </c>
      <c r="B81" s="24">
        <v>78</v>
      </c>
      <c r="D81" s="24" t="s">
        <v>157</v>
      </c>
      <c r="E81" s="24">
        <v>51.892035</v>
      </c>
      <c r="F81" s="32">
        <v>115.00163000000001</v>
      </c>
      <c r="G81" s="24">
        <v>51.910750999999998</v>
      </c>
      <c r="H81" s="24">
        <v>114.549361</v>
      </c>
      <c r="I81" s="24" t="s">
        <v>53</v>
      </c>
      <c r="J81" s="33" t="s">
        <v>50</v>
      </c>
      <c r="Q81" s="34" t="s">
        <v>63</v>
      </c>
    </row>
    <row r="82" spans="1:17" x14ac:dyDescent="0.25">
      <c r="A82" s="28" t="str">
        <f t="shared" si="1"/>
        <v>79</v>
      </c>
      <c r="B82" s="24">
        <v>79</v>
      </c>
      <c r="D82" s="24" t="s">
        <v>158</v>
      </c>
      <c r="E82" s="32">
        <v>52.090310000000002</v>
      </c>
      <c r="F82" s="32">
        <v>114.50174</v>
      </c>
      <c r="G82" s="24">
        <v>52.032335000000003</v>
      </c>
      <c r="H82" s="24">
        <v>114.367576</v>
      </c>
      <c r="I82" s="24" t="s">
        <v>53</v>
      </c>
      <c r="J82" s="33" t="s">
        <v>50</v>
      </c>
      <c r="Q82" s="34" t="s">
        <v>63</v>
      </c>
    </row>
    <row r="83" spans="1:17" x14ac:dyDescent="0.25">
      <c r="A83" s="28" t="str">
        <f t="shared" si="1"/>
        <v>80</v>
      </c>
      <c r="B83" s="24">
        <v>80</v>
      </c>
      <c r="D83" s="24" t="s">
        <v>159</v>
      </c>
      <c r="E83" s="32">
        <v>52.521340000000002</v>
      </c>
      <c r="F83" s="32">
        <v>114.457622</v>
      </c>
      <c r="G83" s="32">
        <v>52.05932</v>
      </c>
      <c r="H83" s="24">
        <v>114.098991</v>
      </c>
      <c r="I83" s="24" t="s">
        <v>53</v>
      </c>
      <c r="J83" s="33" t="s">
        <v>50</v>
      </c>
      <c r="Q83" s="34" t="s">
        <v>160</v>
      </c>
    </row>
    <row r="84" spans="1:17" x14ac:dyDescent="0.25">
      <c r="A84" s="28" t="str">
        <f t="shared" si="1"/>
        <v>81</v>
      </c>
      <c r="B84" s="24">
        <v>81</v>
      </c>
      <c r="D84" s="24" t="s">
        <v>161</v>
      </c>
      <c r="E84" s="32">
        <v>52.361384999999999</v>
      </c>
      <c r="F84" s="32">
        <v>114.457364</v>
      </c>
      <c r="G84" s="32">
        <v>52.344653000000001</v>
      </c>
      <c r="H84" s="24">
        <v>114.356731</v>
      </c>
      <c r="I84" s="24" t="s">
        <v>53</v>
      </c>
      <c r="J84" s="33" t="s">
        <v>50</v>
      </c>
      <c r="Q84" s="34" t="s">
        <v>160</v>
      </c>
    </row>
    <row r="85" spans="1:17" x14ac:dyDescent="0.25">
      <c r="A85" s="28" t="str">
        <f t="shared" si="1"/>
        <v>82</v>
      </c>
      <c r="B85" s="24">
        <v>82</v>
      </c>
      <c r="D85" s="24" t="s">
        <v>162</v>
      </c>
      <c r="E85" s="32">
        <v>51.558929999999997</v>
      </c>
      <c r="F85" s="24">
        <v>114.545284</v>
      </c>
      <c r="G85" s="24">
        <v>52.064554000000001</v>
      </c>
      <c r="H85" s="24">
        <v>114.135339</v>
      </c>
      <c r="I85" s="24" t="s">
        <v>64</v>
      </c>
      <c r="J85" s="33" t="s">
        <v>50</v>
      </c>
      <c r="N85" s="33" t="s">
        <v>56</v>
      </c>
      <c r="Q85" s="34" t="s">
        <v>63</v>
      </c>
    </row>
    <row r="86" spans="1:17" x14ac:dyDescent="0.25">
      <c r="A86" s="28" t="str">
        <f t="shared" si="1"/>
        <v>83</v>
      </c>
      <c r="B86" s="24">
        <v>83</v>
      </c>
      <c r="D86" s="24" t="s">
        <v>163</v>
      </c>
      <c r="E86" s="32">
        <v>51.296765000000001</v>
      </c>
      <c r="F86" s="24">
        <v>112.96283200000001</v>
      </c>
      <c r="G86" s="24">
        <v>51.420960999999998</v>
      </c>
      <c r="H86" s="24">
        <v>112.628461</v>
      </c>
      <c r="I86" s="24" t="s">
        <v>64</v>
      </c>
      <c r="J86" s="33" t="s">
        <v>50</v>
      </c>
      <c r="Q86" s="34" t="s">
        <v>164</v>
      </c>
    </row>
    <row r="87" spans="1:17" x14ac:dyDescent="0.25">
      <c r="A87" s="28" t="str">
        <f t="shared" si="1"/>
        <v>84</v>
      </c>
      <c r="B87" s="24">
        <v>84</v>
      </c>
      <c r="D87" s="24" t="s">
        <v>165</v>
      </c>
      <c r="E87" s="24">
        <v>52.640501999999998</v>
      </c>
      <c r="F87" s="24">
        <v>114.26577399999999</v>
      </c>
      <c r="G87" s="36">
        <v>52.354391</v>
      </c>
      <c r="H87" s="36">
        <v>113.757808</v>
      </c>
      <c r="I87" s="24" t="s">
        <v>64</v>
      </c>
      <c r="J87" s="33" t="s">
        <v>50</v>
      </c>
      <c r="N87" s="33" t="s">
        <v>56</v>
      </c>
      <c r="Q87" s="34" t="s">
        <v>166</v>
      </c>
    </row>
    <row r="88" spans="1:17" x14ac:dyDescent="0.25">
      <c r="A88" s="28" t="str">
        <f t="shared" si="1"/>
        <v>85</v>
      </c>
      <c r="B88" s="24">
        <v>85</v>
      </c>
      <c r="D88" s="24" t="s">
        <v>167</v>
      </c>
      <c r="E88" s="24">
        <v>50.733964</v>
      </c>
      <c r="F88" s="24">
        <v>111.689494</v>
      </c>
      <c r="G88" s="36">
        <v>50.775570000000002</v>
      </c>
      <c r="H88" s="36">
        <v>111.572504</v>
      </c>
      <c r="I88" s="24" t="s">
        <v>53</v>
      </c>
      <c r="J88" s="33" t="s">
        <v>50</v>
      </c>
      <c r="Q88" s="34">
        <v>7</v>
      </c>
    </row>
    <row r="89" spans="1:17" x14ac:dyDescent="0.25">
      <c r="A89" s="28" t="str">
        <f t="shared" si="1"/>
        <v>86</v>
      </c>
      <c r="B89" s="24">
        <v>86</v>
      </c>
      <c r="D89" s="24" t="s">
        <v>168</v>
      </c>
      <c r="E89" s="32">
        <v>50.841459999999998</v>
      </c>
      <c r="F89" s="24">
        <v>111.931164</v>
      </c>
      <c r="G89" s="36">
        <v>50.840274000000001</v>
      </c>
      <c r="H89" s="36">
        <v>111.81455800000001</v>
      </c>
      <c r="I89" s="24" t="s">
        <v>53</v>
      </c>
      <c r="J89" s="33" t="s">
        <v>50</v>
      </c>
      <c r="Q89" s="34">
        <v>7</v>
      </c>
    </row>
    <row r="90" spans="1:17" x14ac:dyDescent="0.25">
      <c r="A90" s="28" t="str">
        <f t="shared" si="1"/>
        <v>87</v>
      </c>
      <c r="B90" s="24">
        <v>87</v>
      </c>
      <c r="C90" s="24" t="s">
        <v>169</v>
      </c>
      <c r="D90" s="24" t="s">
        <v>169</v>
      </c>
      <c r="E90" s="24">
        <v>52.948644999999999</v>
      </c>
      <c r="F90" s="24">
        <v>114.14349900000001</v>
      </c>
      <c r="G90" s="36">
        <v>52.857146999999998</v>
      </c>
      <c r="H90" s="39">
        <v>110</v>
      </c>
      <c r="I90" s="24" t="s">
        <v>53</v>
      </c>
      <c r="J90" s="33" t="s">
        <v>50</v>
      </c>
      <c r="P90" s="24" t="s">
        <v>71</v>
      </c>
      <c r="Q90" s="34" t="s">
        <v>170</v>
      </c>
    </row>
    <row r="91" spans="1:17" x14ac:dyDescent="0.25">
      <c r="A91" s="28" t="str">
        <f t="shared" si="1"/>
        <v>88</v>
      </c>
      <c r="B91" s="24">
        <v>88</v>
      </c>
      <c r="C91" s="24" t="s">
        <v>171</v>
      </c>
      <c r="D91" s="24" t="s">
        <v>172</v>
      </c>
      <c r="E91" s="24">
        <v>52.376389000000003</v>
      </c>
      <c r="F91" s="24">
        <v>115.40138899999999</v>
      </c>
      <c r="G91" s="36">
        <v>53.600766999999998</v>
      </c>
      <c r="H91" s="36">
        <v>110.006351</v>
      </c>
      <c r="I91" s="24" t="s">
        <v>53</v>
      </c>
      <c r="J91" s="33" t="s">
        <v>50</v>
      </c>
      <c r="K91" s="33" t="s">
        <v>61</v>
      </c>
      <c r="Q91" s="34" t="s">
        <v>173</v>
      </c>
    </row>
    <row r="92" spans="1:17" x14ac:dyDescent="0.25">
      <c r="A92" s="28" t="str">
        <f t="shared" si="1"/>
        <v>89</v>
      </c>
      <c r="B92" s="24">
        <v>89</v>
      </c>
      <c r="D92" s="24" t="s">
        <v>174</v>
      </c>
      <c r="E92" s="24">
        <v>52.039653000000001</v>
      </c>
      <c r="F92" s="24">
        <v>116.872766</v>
      </c>
      <c r="G92" s="24">
        <v>52.085729999999998</v>
      </c>
      <c r="H92" s="24">
        <v>116.40801500000001</v>
      </c>
      <c r="I92" s="24" t="s">
        <v>109</v>
      </c>
      <c r="J92" s="33" t="s">
        <v>50</v>
      </c>
      <c r="K92" s="33" t="s">
        <v>61</v>
      </c>
      <c r="L92" s="33" t="s">
        <v>55</v>
      </c>
      <c r="O92" s="33" t="s">
        <v>67</v>
      </c>
      <c r="P92" s="24" t="s">
        <v>93</v>
      </c>
      <c r="Q92" s="34" t="s">
        <v>175</v>
      </c>
    </row>
    <row r="93" spans="1:17" x14ac:dyDescent="0.25">
      <c r="A93" s="28" t="str">
        <f t="shared" si="1"/>
        <v>90</v>
      </c>
      <c r="B93" s="24">
        <v>90</v>
      </c>
      <c r="D93" s="24" t="s">
        <v>174</v>
      </c>
      <c r="E93" s="24">
        <v>52.396751000000002</v>
      </c>
      <c r="F93" s="24">
        <v>116.07580400000001</v>
      </c>
      <c r="G93" s="24">
        <v>52.376389000000003</v>
      </c>
      <c r="H93" s="24">
        <v>115.40138899999999</v>
      </c>
      <c r="I93" s="24" t="s">
        <v>109</v>
      </c>
      <c r="J93" s="33" t="s">
        <v>50</v>
      </c>
      <c r="O93" s="33" t="s">
        <v>67</v>
      </c>
      <c r="P93" s="24" t="s">
        <v>93</v>
      </c>
      <c r="Q93" s="34" t="s">
        <v>176</v>
      </c>
    </row>
    <row r="94" spans="1:17" x14ac:dyDescent="0.25">
      <c r="A94" s="28" t="str">
        <f t="shared" si="1"/>
        <v>91</v>
      </c>
      <c r="B94" s="24">
        <v>91</v>
      </c>
      <c r="D94" s="24" t="s">
        <v>177</v>
      </c>
      <c r="E94" s="24">
        <v>52.174312999999998</v>
      </c>
      <c r="F94" s="24">
        <v>117.05048499999999</v>
      </c>
      <c r="G94" s="24">
        <v>52.161596000000003</v>
      </c>
      <c r="H94" s="24">
        <v>117.025471</v>
      </c>
      <c r="I94" s="24" t="s">
        <v>53</v>
      </c>
      <c r="K94" s="33" t="s">
        <v>61</v>
      </c>
      <c r="P94" s="24" t="s">
        <v>178</v>
      </c>
      <c r="Q94" s="34">
        <v>21</v>
      </c>
    </row>
    <row r="95" spans="1:17" x14ac:dyDescent="0.25">
      <c r="A95" s="28" t="str">
        <f t="shared" si="1"/>
        <v>92</v>
      </c>
      <c r="B95" s="24">
        <v>92</v>
      </c>
      <c r="D95" s="24" t="s">
        <v>179</v>
      </c>
      <c r="E95" s="24">
        <v>51.853056000000002</v>
      </c>
      <c r="F95" s="24">
        <v>116.64890200000001</v>
      </c>
      <c r="G95" s="24">
        <v>51.967486000000001</v>
      </c>
      <c r="H95" s="24">
        <v>116.724071</v>
      </c>
      <c r="I95" s="24" t="s">
        <v>64</v>
      </c>
      <c r="K95" s="33" t="s">
        <v>61</v>
      </c>
      <c r="Q95" s="34" t="s">
        <v>180</v>
      </c>
    </row>
    <row r="96" spans="1:17" x14ac:dyDescent="0.25">
      <c r="A96" s="28" t="str">
        <f t="shared" si="1"/>
        <v>93</v>
      </c>
      <c r="B96" s="24">
        <v>93</v>
      </c>
      <c r="D96" s="24" t="s">
        <v>181</v>
      </c>
      <c r="E96" s="24">
        <v>51.926957999999999</v>
      </c>
      <c r="F96" s="24">
        <v>116.354354</v>
      </c>
      <c r="G96" s="24">
        <v>52.055365000000002</v>
      </c>
      <c r="H96" s="24">
        <v>116.406277</v>
      </c>
      <c r="I96" s="24" t="s">
        <v>53</v>
      </c>
      <c r="J96" s="33" t="s">
        <v>50</v>
      </c>
      <c r="Q96" s="34">
        <v>21</v>
      </c>
    </row>
    <row r="97" spans="1:17" x14ac:dyDescent="0.25">
      <c r="A97" s="28" t="str">
        <f t="shared" si="1"/>
        <v>94</v>
      </c>
      <c r="B97" s="24">
        <v>94</v>
      </c>
      <c r="D97" s="24" t="s">
        <v>182</v>
      </c>
      <c r="E97" s="24">
        <v>52.129950000000001</v>
      </c>
      <c r="F97" s="24">
        <v>116.867272</v>
      </c>
      <c r="G97" s="24">
        <v>52.169848000000002</v>
      </c>
      <c r="H97" s="24">
        <v>116.48025199999999</v>
      </c>
      <c r="I97" s="24" t="s">
        <v>53</v>
      </c>
      <c r="J97" s="33" t="s">
        <v>50</v>
      </c>
      <c r="Q97" s="34">
        <v>21</v>
      </c>
    </row>
    <row r="98" spans="1:17" x14ac:dyDescent="0.25">
      <c r="A98" s="28" t="str">
        <f t="shared" si="1"/>
        <v>95</v>
      </c>
      <c r="B98" s="24">
        <v>95</v>
      </c>
      <c r="D98" s="24" t="s">
        <v>183</v>
      </c>
      <c r="E98" s="24">
        <v>52.181961000000001</v>
      </c>
      <c r="F98" s="24">
        <v>116.53674100000001</v>
      </c>
      <c r="G98" s="24">
        <v>52.160390999999997</v>
      </c>
      <c r="H98" s="24">
        <v>116.506432</v>
      </c>
      <c r="I98" s="24" t="s">
        <v>53</v>
      </c>
      <c r="J98" s="33" t="s">
        <v>50</v>
      </c>
      <c r="Q98" s="34">
        <v>21</v>
      </c>
    </row>
    <row r="99" spans="1:17" x14ac:dyDescent="0.25">
      <c r="A99" s="28" t="str">
        <f t="shared" si="1"/>
        <v>96</v>
      </c>
      <c r="B99" s="24">
        <v>96</v>
      </c>
      <c r="D99" s="24" t="s">
        <v>184</v>
      </c>
      <c r="E99" s="24">
        <v>52.386965000000004</v>
      </c>
      <c r="F99" s="24">
        <v>116.35718900000001</v>
      </c>
      <c r="G99" s="24">
        <v>52.369045999999997</v>
      </c>
      <c r="H99" s="24">
        <v>116.29476699999999</v>
      </c>
      <c r="I99" s="24" t="s">
        <v>53</v>
      </c>
      <c r="J99" s="33" t="s">
        <v>50</v>
      </c>
      <c r="K99" s="33" t="s">
        <v>61</v>
      </c>
      <c r="Q99" s="34">
        <v>21</v>
      </c>
    </row>
    <row r="100" spans="1:17" x14ac:dyDescent="0.25">
      <c r="A100" s="28" t="str">
        <f t="shared" si="1"/>
        <v>97</v>
      </c>
      <c r="B100" s="24">
        <v>97</v>
      </c>
      <c r="D100" s="24" t="s">
        <v>185</v>
      </c>
      <c r="E100" s="24">
        <v>52.586331999999999</v>
      </c>
      <c r="F100" s="24">
        <v>115.35764500000001</v>
      </c>
      <c r="G100" s="24">
        <v>52.678137</v>
      </c>
      <c r="H100" s="24">
        <v>115.074067</v>
      </c>
      <c r="I100" s="24" t="s">
        <v>53</v>
      </c>
      <c r="J100" s="33" t="s">
        <v>50</v>
      </c>
      <c r="Q100" s="34" t="s">
        <v>63</v>
      </c>
    </row>
    <row r="101" spans="1:17" x14ac:dyDescent="0.25">
      <c r="A101" s="28" t="str">
        <f t="shared" si="1"/>
        <v>98</v>
      </c>
      <c r="B101" s="24">
        <v>98</v>
      </c>
      <c r="D101" s="24" t="s">
        <v>186</v>
      </c>
      <c r="E101" s="24">
        <v>52.083651000000003</v>
      </c>
      <c r="F101" s="24">
        <v>115.84027500000001</v>
      </c>
      <c r="G101" s="24">
        <v>52.376389000000003</v>
      </c>
      <c r="H101" s="24">
        <v>115.40138899999999</v>
      </c>
      <c r="I101" s="24" t="s">
        <v>53</v>
      </c>
      <c r="J101" s="33" t="s">
        <v>50</v>
      </c>
      <c r="K101" s="33" t="s">
        <v>61</v>
      </c>
      <c r="P101" s="24" t="s">
        <v>93</v>
      </c>
      <c r="Q101" s="34" t="s">
        <v>187</v>
      </c>
    </row>
    <row r="102" spans="1:17" x14ac:dyDescent="0.25">
      <c r="A102" s="28" t="str">
        <f t="shared" si="1"/>
        <v>99</v>
      </c>
      <c r="B102" s="24">
        <v>99</v>
      </c>
      <c r="D102" s="24" t="s">
        <v>186</v>
      </c>
      <c r="E102" s="24">
        <v>52.073999999999998</v>
      </c>
      <c r="F102" s="24">
        <v>115.949</v>
      </c>
      <c r="G102" s="24">
        <v>52.083651000000003</v>
      </c>
      <c r="H102" s="24">
        <v>115.84027500000001</v>
      </c>
      <c r="I102" s="24" t="s">
        <v>53</v>
      </c>
      <c r="K102" s="33" t="s">
        <v>61</v>
      </c>
      <c r="P102" s="24" t="s">
        <v>178</v>
      </c>
      <c r="Q102" s="34">
        <v>21</v>
      </c>
    </row>
    <row r="103" spans="1:17" x14ac:dyDescent="0.25">
      <c r="A103" s="28" t="str">
        <f t="shared" si="1"/>
        <v>100</v>
      </c>
      <c r="B103" s="24">
        <v>100</v>
      </c>
      <c r="D103" s="24" t="s">
        <v>188</v>
      </c>
      <c r="E103" s="24">
        <v>52.082906999999999</v>
      </c>
      <c r="F103" s="24">
        <v>116.01082</v>
      </c>
      <c r="G103" s="24">
        <v>52.073999999999998</v>
      </c>
      <c r="H103" s="24">
        <v>115.949</v>
      </c>
      <c r="I103" s="24" t="s">
        <v>53</v>
      </c>
      <c r="K103" s="33" t="s">
        <v>61</v>
      </c>
      <c r="P103" s="24" t="s">
        <v>178</v>
      </c>
      <c r="Q103" s="34">
        <v>21</v>
      </c>
    </row>
    <row r="104" spans="1:17" x14ac:dyDescent="0.25">
      <c r="A104" s="28" t="str">
        <f t="shared" si="1"/>
        <v>101</v>
      </c>
      <c r="B104" s="24">
        <v>101</v>
      </c>
      <c r="D104" s="24" t="s">
        <v>189</v>
      </c>
      <c r="E104" s="24">
        <v>52.282738000000002</v>
      </c>
      <c r="F104" s="24">
        <v>116.001622</v>
      </c>
      <c r="G104" s="24">
        <v>52.249602000000003</v>
      </c>
      <c r="H104" s="24">
        <v>115.645292</v>
      </c>
      <c r="I104" s="24" t="s">
        <v>53</v>
      </c>
      <c r="J104" s="33" t="s">
        <v>50</v>
      </c>
      <c r="P104" s="24" t="s">
        <v>93</v>
      </c>
      <c r="Q104" s="34" t="s">
        <v>187</v>
      </c>
    </row>
    <row r="105" spans="1:17" x14ac:dyDescent="0.25">
      <c r="A105" s="28" t="str">
        <f t="shared" si="1"/>
        <v>102</v>
      </c>
      <c r="B105" s="24">
        <v>102</v>
      </c>
      <c r="D105" s="24" t="s">
        <v>190</v>
      </c>
      <c r="E105" s="32">
        <v>51.940150000000003</v>
      </c>
      <c r="F105" s="24">
        <v>115.697277</v>
      </c>
      <c r="G105" s="24">
        <v>52.001972000000002</v>
      </c>
      <c r="H105" s="24">
        <v>115.478318</v>
      </c>
      <c r="I105" s="24" t="s">
        <v>53</v>
      </c>
      <c r="J105" s="33" t="s">
        <v>50</v>
      </c>
      <c r="Q105" s="34"/>
    </row>
    <row r="106" spans="1:17" x14ac:dyDescent="0.25">
      <c r="A106" s="28" t="str">
        <f t="shared" si="1"/>
        <v>103</v>
      </c>
      <c r="B106" s="24">
        <v>103</v>
      </c>
      <c r="D106" s="24" t="s">
        <v>190</v>
      </c>
      <c r="E106" s="24">
        <v>52.001972000000002</v>
      </c>
      <c r="F106" s="24">
        <v>115.478318</v>
      </c>
      <c r="G106" s="24">
        <v>52.361505999999999</v>
      </c>
      <c r="H106" s="24">
        <v>114.94776400000001</v>
      </c>
      <c r="I106" s="24" t="s">
        <v>64</v>
      </c>
      <c r="J106" s="33" t="s">
        <v>50</v>
      </c>
      <c r="P106" s="24" t="s">
        <v>93</v>
      </c>
      <c r="Q106" s="34" t="s">
        <v>191</v>
      </c>
    </row>
    <row r="107" spans="1:17" x14ac:dyDescent="0.25">
      <c r="A107" s="28" t="str">
        <f t="shared" si="1"/>
        <v>104</v>
      </c>
      <c r="B107" s="24">
        <v>104</v>
      </c>
      <c r="D107" s="24" t="s">
        <v>192</v>
      </c>
      <c r="E107" s="24">
        <v>52.000757999999998</v>
      </c>
      <c r="F107" s="24">
        <v>115.557822</v>
      </c>
      <c r="G107" s="24">
        <v>52.001972000000002</v>
      </c>
      <c r="H107" s="24">
        <v>115.478318</v>
      </c>
      <c r="I107" s="24" t="s">
        <v>64</v>
      </c>
      <c r="J107" s="33" t="s">
        <v>50</v>
      </c>
      <c r="P107" s="24" t="s">
        <v>93</v>
      </c>
      <c r="Q107" s="34" t="s">
        <v>191</v>
      </c>
    </row>
    <row r="108" spans="1:17" x14ac:dyDescent="0.25">
      <c r="A108" s="28" t="str">
        <f t="shared" si="1"/>
        <v>105</v>
      </c>
      <c r="B108" s="24">
        <v>105</v>
      </c>
      <c r="D108" s="24" t="s">
        <v>193</v>
      </c>
      <c r="E108" s="24">
        <v>52.247607000000002</v>
      </c>
      <c r="F108" s="24">
        <v>117.107883</v>
      </c>
      <c r="G108" s="24">
        <v>52.886122</v>
      </c>
      <c r="H108" s="24">
        <v>115.674643</v>
      </c>
      <c r="I108" s="24" t="s">
        <v>64</v>
      </c>
      <c r="J108" s="33" t="s">
        <v>50</v>
      </c>
      <c r="O108" s="33" t="s">
        <v>67</v>
      </c>
      <c r="P108" s="24" t="s">
        <v>93</v>
      </c>
      <c r="Q108" s="34" t="s">
        <v>194</v>
      </c>
    </row>
    <row r="109" spans="1:17" x14ac:dyDescent="0.25">
      <c r="A109" s="28" t="str">
        <f t="shared" si="1"/>
        <v>106</v>
      </c>
      <c r="B109" s="24">
        <v>106</v>
      </c>
      <c r="D109" s="24" t="s">
        <v>193</v>
      </c>
      <c r="E109" s="24">
        <v>52.909489000000001</v>
      </c>
      <c r="F109" s="24">
        <v>115.373591</v>
      </c>
      <c r="G109" s="24">
        <v>52.916465000000002</v>
      </c>
      <c r="H109" s="24">
        <v>115.23112500000001</v>
      </c>
      <c r="I109" s="24" t="s">
        <v>53</v>
      </c>
      <c r="J109" s="33" t="s">
        <v>50</v>
      </c>
      <c r="O109" s="33" t="s">
        <v>67</v>
      </c>
      <c r="P109" s="24" t="s">
        <v>195</v>
      </c>
      <c r="Q109" s="34">
        <v>10</v>
      </c>
    </row>
    <row r="110" spans="1:17" x14ac:dyDescent="0.25">
      <c r="A110" s="28" t="str">
        <f t="shared" si="1"/>
        <v>107</v>
      </c>
      <c r="B110" s="24">
        <v>107</v>
      </c>
      <c r="D110" s="24" t="s">
        <v>196</v>
      </c>
      <c r="E110" s="24">
        <v>52.865456000000002</v>
      </c>
      <c r="F110" s="24">
        <v>116.94745899999999</v>
      </c>
      <c r="G110" s="24">
        <v>52.863377999999997</v>
      </c>
      <c r="H110" s="24">
        <v>116.587087</v>
      </c>
      <c r="I110" s="24" t="s">
        <v>53</v>
      </c>
      <c r="J110" s="33" t="s">
        <v>50</v>
      </c>
      <c r="P110" s="24" t="s">
        <v>93</v>
      </c>
      <c r="Q110" s="34">
        <v>21</v>
      </c>
    </row>
    <row r="111" spans="1:17" x14ac:dyDescent="0.25">
      <c r="A111" s="28" t="str">
        <f t="shared" si="1"/>
        <v>108</v>
      </c>
      <c r="B111" s="24">
        <v>108</v>
      </c>
      <c r="D111" s="24" t="s">
        <v>197</v>
      </c>
      <c r="E111" s="24">
        <v>52.605749000000003</v>
      </c>
      <c r="F111" s="24">
        <v>116.577676</v>
      </c>
      <c r="G111" s="24">
        <v>52.827375000000004</v>
      </c>
      <c r="H111" s="46">
        <v>116.0851</v>
      </c>
      <c r="I111" s="24" t="s">
        <v>64</v>
      </c>
      <c r="J111" s="33" t="s">
        <v>50</v>
      </c>
      <c r="P111" s="24" t="s">
        <v>178</v>
      </c>
      <c r="Q111" s="34" t="s">
        <v>198</v>
      </c>
    </row>
    <row r="112" spans="1:17" x14ac:dyDescent="0.25">
      <c r="A112" s="28" t="str">
        <f t="shared" si="1"/>
        <v>109</v>
      </c>
      <c r="B112" s="24">
        <v>109</v>
      </c>
      <c r="D112" s="24" t="s">
        <v>199</v>
      </c>
      <c r="E112" s="24">
        <v>52.977584999999998</v>
      </c>
      <c r="F112" s="24">
        <v>115.913661</v>
      </c>
      <c r="G112" s="24">
        <v>52.950186000000002</v>
      </c>
      <c r="H112" s="24">
        <v>115.712681</v>
      </c>
      <c r="I112" s="24" t="s">
        <v>49</v>
      </c>
      <c r="J112" s="33" t="s">
        <v>50</v>
      </c>
      <c r="Q112" s="34" t="s">
        <v>63</v>
      </c>
    </row>
    <row r="113" spans="1:17" x14ac:dyDescent="0.25">
      <c r="A113" s="28" t="str">
        <f t="shared" si="1"/>
        <v>110</v>
      </c>
      <c r="B113" s="24">
        <v>110</v>
      </c>
      <c r="D113" s="24" t="s">
        <v>200</v>
      </c>
      <c r="E113" s="24">
        <v>52.752806</v>
      </c>
      <c r="F113" s="24">
        <v>115.732916</v>
      </c>
      <c r="G113" s="24">
        <v>52.888621000000001</v>
      </c>
      <c r="H113" s="24">
        <v>115.31707400000001</v>
      </c>
      <c r="I113" s="24" t="s">
        <v>49</v>
      </c>
      <c r="J113" s="33" t="s">
        <v>50</v>
      </c>
      <c r="Q113" s="34" t="s">
        <v>63</v>
      </c>
    </row>
    <row r="114" spans="1:17" x14ac:dyDescent="0.25">
      <c r="A114" s="28" t="str">
        <f t="shared" si="1"/>
        <v>111</v>
      </c>
      <c r="B114" s="24">
        <v>111</v>
      </c>
      <c r="D114" s="24" t="s">
        <v>201</v>
      </c>
      <c r="E114" s="24">
        <v>53.211385</v>
      </c>
      <c r="F114" s="24">
        <v>114.769441</v>
      </c>
      <c r="G114" s="24">
        <v>53.314926999999997</v>
      </c>
      <c r="H114" s="24">
        <v>114.698245</v>
      </c>
      <c r="I114" s="24" t="s">
        <v>49</v>
      </c>
      <c r="J114" s="33" t="s">
        <v>50</v>
      </c>
      <c r="Q114" s="34" t="s">
        <v>63</v>
      </c>
    </row>
    <row r="115" spans="1:17" x14ac:dyDescent="0.25">
      <c r="A115" s="28" t="str">
        <f t="shared" si="1"/>
        <v>112</v>
      </c>
      <c r="B115" s="24">
        <v>112</v>
      </c>
      <c r="D115" s="24" t="s">
        <v>202</v>
      </c>
      <c r="E115" s="24">
        <v>53.429006999999999</v>
      </c>
      <c r="F115" s="24">
        <v>113.563363</v>
      </c>
      <c r="G115" s="24">
        <v>53.505343000000003</v>
      </c>
      <c r="H115" s="24">
        <v>113.56169</v>
      </c>
      <c r="I115" s="24" t="s">
        <v>64</v>
      </c>
      <c r="J115" s="33" t="s">
        <v>50</v>
      </c>
      <c r="P115" s="24" t="s">
        <v>178</v>
      </c>
      <c r="Q115" s="34">
        <v>9</v>
      </c>
    </row>
    <row r="116" spans="1:17" x14ac:dyDescent="0.25">
      <c r="A116" s="28" t="str">
        <f t="shared" si="1"/>
        <v>113</v>
      </c>
      <c r="B116" s="24">
        <v>113</v>
      </c>
      <c r="D116" s="24" t="s">
        <v>203</v>
      </c>
      <c r="E116" s="24">
        <v>53.414208000000002</v>
      </c>
      <c r="F116" s="24">
        <v>113.516322</v>
      </c>
      <c r="G116" s="24">
        <v>53.454884999999997</v>
      </c>
      <c r="H116" s="24">
        <v>113.548295</v>
      </c>
      <c r="I116" s="24" t="s">
        <v>53</v>
      </c>
      <c r="J116" s="33" t="s">
        <v>50</v>
      </c>
      <c r="K116" s="33" t="s">
        <v>61</v>
      </c>
      <c r="Q116" s="34" t="s">
        <v>204</v>
      </c>
    </row>
    <row r="117" spans="1:17" x14ac:dyDescent="0.25">
      <c r="A117" s="28" t="str">
        <f t="shared" si="1"/>
        <v>114</v>
      </c>
      <c r="B117" s="24">
        <v>114</v>
      </c>
      <c r="D117" s="24" t="s">
        <v>205</v>
      </c>
      <c r="E117" s="24">
        <v>53.614280999999998</v>
      </c>
      <c r="F117" s="24">
        <v>113.65961900000001</v>
      </c>
      <c r="G117" s="32">
        <v>53.766309999999997</v>
      </c>
      <c r="H117" s="24">
        <v>113.17149000000001</v>
      </c>
      <c r="I117" s="24" t="s">
        <v>64</v>
      </c>
      <c r="J117" s="33" t="s">
        <v>50</v>
      </c>
      <c r="P117" s="24" t="s">
        <v>178</v>
      </c>
      <c r="Q117" s="34" t="s">
        <v>206</v>
      </c>
    </row>
    <row r="118" spans="1:17" x14ac:dyDescent="0.25">
      <c r="A118" s="28" t="str">
        <f t="shared" si="1"/>
        <v>115</v>
      </c>
      <c r="B118" s="24">
        <v>115</v>
      </c>
      <c r="D118" s="24" t="s">
        <v>207</v>
      </c>
      <c r="E118" s="24">
        <v>53.360857000000003</v>
      </c>
      <c r="F118" s="24">
        <v>110.859059</v>
      </c>
      <c r="G118" s="24">
        <v>53.660294</v>
      </c>
      <c r="H118" s="24">
        <v>110.335877</v>
      </c>
      <c r="I118" s="24" t="s">
        <v>49</v>
      </c>
      <c r="J118" s="33" t="s">
        <v>50</v>
      </c>
      <c r="K118" s="24"/>
      <c r="L118" s="24"/>
      <c r="M118" s="24"/>
      <c r="N118" s="24"/>
      <c r="O118" s="24"/>
      <c r="Q118" s="24" t="s">
        <v>63</v>
      </c>
    </row>
    <row r="119" spans="1:17" x14ac:dyDescent="0.25">
      <c r="A119" s="28" t="str">
        <f t="shared" si="1"/>
        <v>116</v>
      </c>
      <c r="B119" s="24">
        <v>116</v>
      </c>
      <c r="C119" s="24" t="s">
        <v>208</v>
      </c>
      <c r="D119" s="24" t="s">
        <v>209</v>
      </c>
      <c r="E119" s="24">
        <v>52.735999999999997</v>
      </c>
      <c r="F119" s="24">
        <v>117.955</v>
      </c>
      <c r="G119" s="24">
        <v>58.666666999999997</v>
      </c>
      <c r="H119" s="24">
        <v>110.833056</v>
      </c>
      <c r="I119" s="24" t="s">
        <v>109</v>
      </c>
      <c r="J119" s="33" t="s">
        <v>50</v>
      </c>
      <c r="K119" s="33" t="s">
        <v>61</v>
      </c>
      <c r="L119" s="33" t="s">
        <v>55</v>
      </c>
      <c r="O119" s="33" t="s">
        <v>67</v>
      </c>
      <c r="P119" s="24" t="s">
        <v>93</v>
      </c>
      <c r="Q119" s="34" t="s">
        <v>210</v>
      </c>
    </row>
    <row r="120" spans="1:17" x14ac:dyDescent="0.25">
      <c r="A120" s="28" t="str">
        <f t="shared" si="1"/>
        <v>117</v>
      </c>
      <c r="B120" s="24">
        <v>117</v>
      </c>
      <c r="D120" s="24" t="s">
        <v>211</v>
      </c>
      <c r="E120" s="24">
        <v>52.528055999999999</v>
      </c>
      <c r="F120" s="24">
        <v>117.688889</v>
      </c>
      <c r="G120" s="24">
        <v>52.735999999999997</v>
      </c>
      <c r="H120" s="24">
        <v>117.955</v>
      </c>
      <c r="I120" s="24" t="s">
        <v>109</v>
      </c>
      <c r="J120" s="33" t="s">
        <v>50</v>
      </c>
      <c r="K120" s="33" t="s">
        <v>61</v>
      </c>
      <c r="L120" s="33" t="s">
        <v>55</v>
      </c>
      <c r="O120" s="33" t="s">
        <v>67</v>
      </c>
      <c r="P120" s="24" t="s">
        <v>93</v>
      </c>
      <c r="Q120" s="34" t="s">
        <v>210</v>
      </c>
    </row>
    <row r="121" spans="1:17" x14ac:dyDescent="0.25">
      <c r="A121" s="28" t="str">
        <f t="shared" si="1"/>
        <v>118</v>
      </c>
      <c r="B121" s="24">
        <v>118</v>
      </c>
      <c r="D121" s="24" t="s">
        <v>212</v>
      </c>
      <c r="E121" s="24">
        <v>58.364324000000003</v>
      </c>
      <c r="F121" s="32">
        <v>110</v>
      </c>
      <c r="G121" s="24">
        <v>58.617958000000002</v>
      </c>
      <c r="H121" s="24">
        <v>110.439452</v>
      </c>
      <c r="I121" s="24" t="s">
        <v>49</v>
      </c>
      <c r="J121" s="33" t="s">
        <v>50</v>
      </c>
      <c r="Q121" s="34" t="s">
        <v>63</v>
      </c>
    </row>
    <row r="122" spans="1:17" x14ac:dyDescent="0.25">
      <c r="A122" s="28" t="str">
        <f t="shared" si="1"/>
        <v>119</v>
      </c>
      <c r="B122" s="24">
        <v>119</v>
      </c>
      <c r="D122" s="24" t="s">
        <v>213</v>
      </c>
      <c r="E122" s="24">
        <v>57.725954000000002</v>
      </c>
      <c r="F122" s="32">
        <v>110</v>
      </c>
      <c r="G122" s="24">
        <v>58.424821000000001</v>
      </c>
      <c r="H122" s="24">
        <v>111.242593</v>
      </c>
      <c r="I122" s="24" t="s">
        <v>49</v>
      </c>
      <c r="J122" s="33" t="s">
        <v>50</v>
      </c>
      <c r="Q122" s="34" t="s">
        <v>63</v>
      </c>
    </row>
    <row r="123" spans="1:17" x14ac:dyDescent="0.25">
      <c r="A123" s="28" t="str">
        <f t="shared" si="1"/>
        <v>120</v>
      </c>
      <c r="B123" s="24">
        <v>120</v>
      </c>
      <c r="D123" s="24" t="s">
        <v>214</v>
      </c>
      <c r="E123" s="24">
        <v>57.358277000000001</v>
      </c>
      <c r="F123" s="32">
        <v>110</v>
      </c>
      <c r="G123" s="32">
        <v>57.75235</v>
      </c>
      <c r="H123" s="24">
        <v>111.355971</v>
      </c>
      <c r="I123" s="24" t="s">
        <v>49</v>
      </c>
      <c r="J123" s="33" t="s">
        <v>50</v>
      </c>
      <c r="Q123" s="34" t="s">
        <v>63</v>
      </c>
    </row>
    <row r="124" spans="1:17" x14ac:dyDescent="0.25">
      <c r="A124" s="28" t="str">
        <f t="shared" si="1"/>
        <v>121</v>
      </c>
      <c r="B124" s="24">
        <v>121</v>
      </c>
      <c r="D124" s="24" t="s">
        <v>215</v>
      </c>
      <c r="E124" s="24">
        <v>57.254745999999997</v>
      </c>
      <c r="F124" s="24">
        <v>111.484492</v>
      </c>
      <c r="G124" s="24">
        <v>57.132857999999999</v>
      </c>
      <c r="H124" s="24">
        <v>111.60537600000001</v>
      </c>
      <c r="I124" s="24" t="s">
        <v>49</v>
      </c>
      <c r="J124" s="33" t="s">
        <v>50</v>
      </c>
      <c r="K124" s="33" t="s">
        <v>61</v>
      </c>
      <c r="Q124" s="34" t="s">
        <v>216</v>
      </c>
    </row>
    <row r="125" spans="1:17" x14ac:dyDescent="0.25">
      <c r="A125" s="28" t="str">
        <f t="shared" si="1"/>
        <v>122</v>
      </c>
      <c r="B125" s="24">
        <v>122</v>
      </c>
      <c r="D125" s="24" t="s">
        <v>217</v>
      </c>
      <c r="E125" s="24">
        <v>56.928877999999997</v>
      </c>
      <c r="F125" s="24">
        <v>112.037046</v>
      </c>
      <c r="G125" s="24">
        <v>57.164549000000001</v>
      </c>
      <c r="H125" s="24">
        <v>111.630082</v>
      </c>
      <c r="I125" s="24" t="s">
        <v>49</v>
      </c>
      <c r="J125" s="33" t="s">
        <v>50</v>
      </c>
      <c r="O125" s="33" t="s">
        <v>67</v>
      </c>
      <c r="Q125" s="34" t="s">
        <v>216</v>
      </c>
    </row>
    <row r="126" spans="1:17" x14ac:dyDescent="0.25">
      <c r="A126" s="28" t="str">
        <f t="shared" si="1"/>
        <v>123</v>
      </c>
      <c r="B126" s="24">
        <v>123</v>
      </c>
      <c r="D126" s="24" t="s">
        <v>190</v>
      </c>
      <c r="E126" s="24">
        <v>56.705112</v>
      </c>
      <c r="F126" s="24">
        <v>109.99973900000001</v>
      </c>
      <c r="G126" s="24">
        <v>56.745717999999997</v>
      </c>
      <c r="H126" s="24">
        <v>111.38622700000001</v>
      </c>
      <c r="I126" s="24" t="s">
        <v>64</v>
      </c>
      <c r="J126" s="33" t="s">
        <v>50</v>
      </c>
      <c r="O126" s="33" t="s">
        <v>67</v>
      </c>
      <c r="Q126" s="34" t="s">
        <v>218</v>
      </c>
    </row>
    <row r="127" spans="1:17" x14ac:dyDescent="0.25">
      <c r="A127" s="28" t="str">
        <f t="shared" si="1"/>
        <v>124</v>
      </c>
      <c r="B127" s="24">
        <v>124</v>
      </c>
      <c r="D127" s="24" t="s">
        <v>219</v>
      </c>
      <c r="E127" s="24">
        <v>56.439056999999998</v>
      </c>
      <c r="F127" s="24">
        <v>111.08739300000001</v>
      </c>
      <c r="G127" s="24">
        <v>56.384096</v>
      </c>
      <c r="H127" s="24">
        <v>111.028177</v>
      </c>
      <c r="I127" s="24" t="s">
        <v>49</v>
      </c>
      <c r="J127" s="33" t="s">
        <v>50</v>
      </c>
      <c r="Q127" s="34" t="s">
        <v>220</v>
      </c>
    </row>
    <row r="128" spans="1:17" x14ac:dyDescent="0.25">
      <c r="A128" s="28" t="str">
        <f t="shared" si="1"/>
        <v>125</v>
      </c>
      <c r="B128" s="24">
        <v>125</v>
      </c>
      <c r="D128" s="24" t="s">
        <v>221</v>
      </c>
      <c r="E128" s="24">
        <v>55.698694000000003</v>
      </c>
      <c r="F128" s="32">
        <v>111.41119999999999</v>
      </c>
      <c r="G128" s="24">
        <v>56.667524</v>
      </c>
      <c r="H128" s="24">
        <v>111.06652800000001</v>
      </c>
      <c r="I128" s="24" t="s">
        <v>64</v>
      </c>
      <c r="J128" s="33" t="s">
        <v>50</v>
      </c>
      <c r="Q128" s="34" t="s">
        <v>222</v>
      </c>
    </row>
    <row r="129" spans="1:17" x14ac:dyDescent="0.25">
      <c r="A129" s="28" t="str">
        <f t="shared" si="1"/>
        <v>126</v>
      </c>
      <c r="B129" s="24">
        <v>126</v>
      </c>
      <c r="D129" s="24" t="s">
        <v>223</v>
      </c>
      <c r="E129" s="24">
        <v>55.632398999999999</v>
      </c>
      <c r="F129" s="32">
        <v>111.043708</v>
      </c>
      <c r="G129" s="24">
        <v>55.709648999999999</v>
      </c>
      <c r="H129" s="24">
        <v>111.08474</v>
      </c>
      <c r="I129" s="24" t="s">
        <v>49</v>
      </c>
      <c r="J129" s="33" t="s">
        <v>50</v>
      </c>
      <c r="Q129" s="34" t="s">
        <v>123</v>
      </c>
    </row>
    <row r="130" spans="1:17" x14ac:dyDescent="0.25">
      <c r="A130" s="28" t="str">
        <f t="shared" si="1"/>
        <v>127</v>
      </c>
      <c r="B130" s="24">
        <v>127</v>
      </c>
      <c r="D130" s="24" t="s">
        <v>224</v>
      </c>
      <c r="E130" s="24">
        <v>56.605888999999998</v>
      </c>
      <c r="F130" s="24">
        <v>111.381497</v>
      </c>
      <c r="G130" s="32">
        <v>56.704509999999999</v>
      </c>
      <c r="H130" s="24">
        <v>111.33735299999999</v>
      </c>
      <c r="I130" s="24" t="s">
        <v>64</v>
      </c>
      <c r="J130" s="33" t="s">
        <v>50</v>
      </c>
      <c r="K130" s="33" t="s">
        <v>61</v>
      </c>
      <c r="Q130" s="34" t="s">
        <v>123</v>
      </c>
    </row>
    <row r="131" spans="1:17" x14ac:dyDescent="0.25">
      <c r="A131" s="28" t="str">
        <f t="shared" si="1"/>
        <v>128</v>
      </c>
      <c r="B131" s="24">
        <v>128</v>
      </c>
      <c r="D131" s="24" t="s">
        <v>225</v>
      </c>
      <c r="E131" s="32">
        <v>56.576949999999997</v>
      </c>
      <c r="F131" s="24">
        <v>111.575368</v>
      </c>
      <c r="G131" s="24">
        <v>56.719107999999999</v>
      </c>
      <c r="H131" s="24">
        <v>111.39959399999999</v>
      </c>
      <c r="I131" s="24" t="s">
        <v>49</v>
      </c>
      <c r="J131" s="33" t="s">
        <v>50</v>
      </c>
      <c r="N131" s="33" t="s">
        <v>56</v>
      </c>
      <c r="Q131" s="34" t="s">
        <v>123</v>
      </c>
    </row>
    <row r="132" spans="1:17" x14ac:dyDescent="0.25">
      <c r="A132" s="28" t="str">
        <f t="shared" ref="A132:A195" si="2">TRIM(B132)</f>
        <v>129</v>
      </c>
      <c r="B132" s="24">
        <v>129</v>
      </c>
      <c r="D132" s="24" t="s">
        <v>226</v>
      </c>
      <c r="E132" s="32">
        <v>56.850740999999999</v>
      </c>
      <c r="F132" s="24">
        <v>111.084565</v>
      </c>
      <c r="G132" s="24">
        <v>57.017819000000003</v>
      </c>
      <c r="H132" s="24">
        <v>111.48069599999999</v>
      </c>
      <c r="I132" s="24" t="s">
        <v>49</v>
      </c>
      <c r="J132" s="33" t="s">
        <v>50</v>
      </c>
      <c r="Q132" s="34" t="s">
        <v>123</v>
      </c>
    </row>
    <row r="133" spans="1:17" x14ac:dyDescent="0.25">
      <c r="A133" s="28" t="str">
        <f t="shared" si="2"/>
        <v>130</v>
      </c>
      <c r="B133" s="24">
        <v>130</v>
      </c>
      <c r="D133" s="24" t="s">
        <v>227</v>
      </c>
      <c r="E133" s="32">
        <v>57.181198000000002</v>
      </c>
      <c r="F133" s="32">
        <v>112.10359</v>
      </c>
      <c r="G133" s="24">
        <v>57.308534999999999</v>
      </c>
      <c r="H133" s="24">
        <v>111.67002100000001</v>
      </c>
      <c r="I133" s="24" t="s">
        <v>49</v>
      </c>
      <c r="J133" s="33" t="s">
        <v>50</v>
      </c>
      <c r="Q133" s="34" t="s">
        <v>123</v>
      </c>
    </row>
    <row r="134" spans="1:17" x14ac:dyDescent="0.25">
      <c r="A134" s="28" t="str">
        <f t="shared" si="2"/>
        <v>131</v>
      </c>
      <c r="B134" s="24">
        <v>131</v>
      </c>
      <c r="D134" s="24" t="s">
        <v>228</v>
      </c>
      <c r="E134" s="24">
        <v>55.196058999999998</v>
      </c>
      <c r="F134" s="24">
        <v>113.203329</v>
      </c>
      <c r="G134" s="24">
        <v>55.090010999999997</v>
      </c>
      <c r="H134" s="24">
        <v>112.881094</v>
      </c>
      <c r="I134" s="24" t="s">
        <v>49</v>
      </c>
      <c r="J134" s="33" t="s">
        <v>50</v>
      </c>
      <c r="Q134" s="34" t="s">
        <v>63</v>
      </c>
    </row>
    <row r="135" spans="1:17" x14ac:dyDescent="0.25">
      <c r="A135" s="28" t="str">
        <f t="shared" si="2"/>
        <v>132</v>
      </c>
      <c r="B135" s="24">
        <v>132</v>
      </c>
      <c r="D135" s="24" t="s">
        <v>229</v>
      </c>
      <c r="E135" s="24">
        <v>54.941929000000002</v>
      </c>
      <c r="F135" s="24">
        <v>112.246093</v>
      </c>
      <c r="G135" s="24">
        <v>55.013153000000003</v>
      </c>
      <c r="H135" s="24">
        <v>112.73673599999999</v>
      </c>
      <c r="I135" s="24" t="s">
        <v>49</v>
      </c>
      <c r="J135" s="24"/>
      <c r="Q135" s="34" t="s">
        <v>63</v>
      </c>
    </row>
    <row r="136" spans="1:17" x14ac:dyDescent="0.25">
      <c r="A136" s="28" t="str">
        <f t="shared" si="2"/>
        <v>133</v>
      </c>
      <c r="B136" s="24">
        <v>133</v>
      </c>
      <c r="D136" s="24" t="s">
        <v>230</v>
      </c>
      <c r="E136" s="24">
        <v>55.642096000000002</v>
      </c>
      <c r="F136" s="24">
        <v>112.14962800000001</v>
      </c>
      <c r="G136" s="24">
        <v>56.198447999999999</v>
      </c>
      <c r="H136" s="24">
        <v>112.51274600000001</v>
      </c>
      <c r="I136" s="24" t="s">
        <v>49</v>
      </c>
      <c r="J136" s="33" t="s">
        <v>50</v>
      </c>
      <c r="Q136" s="34" t="s">
        <v>204</v>
      </c>
    </row>
    <row r="137" spans="1:17" x14ac:dyDescent="0.25">
      <c r="A137" s="28" t="str">
        <f t="shared" si="2"/>
        <v>134</v>
      </c>
      <c r="B137" s="24">
        <v>134</v>
      </c>
      <c r="D137" s="24" t="s">
        <v>231</v>
      </c>
      <c r="E137" s="24">
        <v>55.215023000000002</v>
      </c>
      <c r="F137" s="24">
        <v>112.47852899999999</v>
      </c>
      <c r="G137" s="24">
        <v>55.081026999999999</v>
      </c>
      <c r="H137" s="24">
        <v>112.53573</v>
      </c>
      <c r="I137" s="24" t="s">
        <v>49</v>
      </c>
      <c r="J137" s="33" t="s">
        <v>50</v>
      </c>
      <c r="Q137" s="34" t="s">
        <v>123</v>
      </c>
    </row>
    <row r="138" spans="1:17" x14ac:dyDescent="0.25">
      <c r="A138" s="28" t="str">
        <f t="shared" si="2"/>
        <v>135</v>
      </c>
      <c r="B138" s="24">
        <v>135</v>
      </c>
      <c r="D138" s="24" t="s">
        <v>232</v>
      </c>
      <c r="E138" s="24">
        <v>55.054443999999997</v>
      </c>
      <c r="F138" s="24">
        <v>111.794156</v>
      </c>
      <c r="G138" s="24">
        <v>54.910162</v>
      </c>
      <c r="H138" s="24">
        <v>111.965045</v>
      </c>
      <c r="I138" s="24" t="s">
        <v>49</v>
      </c>
      <c r="J138" s="33" t="s">
        <v>50</v>
      </c>
      <c r="Q138" s="34" t="s">
        <v>63</v>
      </c>
    </row>
    <row r="139" spans="1:17" x14ac:dyDescent="0.25">
      <c r="A139" s="28" t="str">
        <f t="shared" si="2"/>
        <v>136</v>
      </c>
      <c r="B139" s="24">
        <v>136</v>
      </c>
      <c r="D139" s="24" t="s">
        <v>233</v>
      </c>
      <c r="E139" s="24">
        <v>52.933582000000001</v>
      </c>
      <c r="F139" s="24">
        <v>116.56919600000001</v>
      </c>
      <c r="G139" s="24">
        <v>53.434517999999997</v>
      </c>
      <c r="H139" s="24">
        <v>115.09720299999999</v>
      </c>
      <c r="I139" s="24" t="s">
        <v>234</v>
      </c>
      <c r="J139" s="33" t="s">
        <v>50</v>
      </c>
      <c r="Q139" s="34" t="s">
        <v>204</v>
      </c>
    </row>
    <row r="140" spans="1:17" x14ac:dyDescent="0.25">
      <c r="A140" s="28" t="str">
        <f t="shared" si="2"/>
        <v>137</v>
      </c>
      <c r="B140" s="24">
        <v>137</v>
      </c>
      <c r="D140" s="24" t="s">
        <v>233</v>
      </c>
      <c r="E140" s="24">
        <v>53.434517999999997</v>
      </c>
      <c r="F140" s="24">
        <v>115.09720299999999</v>
      </c>
      <c r="G140" s="32">
        <v>54.744039999999998</v>
      </c>
      <c r="H140" s="24">
        <v>114.288033</v>
      </c>
      <c r="I140" s="24" t="s">
        <v>64</v>
      </c>
      <c r="J140" s="33" t="s">
        <v>50</v>
      </c>
      <c r="N140" s="33" t="s">
        <v>56</v>
      </c>
      <c r="Q140" s="34" t="s">
        <v>235</v>
      </c>
    </row>
    <row r="141" spans="1:17" x14ac:dyDescent="0.25">
      <c r="A141" s="28" t="str">
        <f t="shared" si="2"/>
        <v>138</v>
      </c>
      <c r="B141" s="24">
        <v>138</v>
      </c>
      <c r="D141" s="24" t="s">
        <v>236</v>
      </c>
      <c r="E141" s="32">
        <v>53.893799999999999</v>
      </c>
      <c r="F141" s="24">
        <v>115.057912</v>
      </c>
      <c r="G141" s="32">
        <v>54.105556</v>
      </c>
      <c r="H141" s="24">
        <v>114.247531</v>
      </c>
      <c r="I141" s="24" t="s">
        <v>64</v>
      </c>
      <c r="J141" s="33" t="s">
        <v>50</v>
      </c>
      <c r="P141" s="24" t="s">
        <v>93</v>
      </c>
      <c r="Q141" s="34" t="s">
        <v>237</v>
      </c>
    </row>
    <row r="142" spans="1:17" x14ac:dyDescent="0.25">
      <c r="A142" s="28" t="str">
        <f t="shared" si="2"/>
        <v>139</v>
      </c>
      <c r="B142" s="24">
        <v>139</v>
      </c>
      <c r="D142" s="24" t="s">
        <v>238</v>
      </c>
      <c r="E142" s="32">
        <v>53.615639999999999</v>
      </c>
      <c r="F142" s="24">
        <v>115.260265</v>
      </c>
      <c r="G142" s="32">
        <v>53.608772000000002</v>
      </c>
      <c r="H142" s="24">
        <v>114.999351</v>
      </c>
      <c r="I142" s="24" t="s">
        <v>234</v>
      </c>
      <c r="J142" s="33" t="s">
        <v>50</v>
      </c>
      <c r="Q142" s="34" t="s">
        <v>139</v>
      </c>
    </row>
    <row r="143" spans="1:17" x14ac:dyDescent="0.25">
      <c r="A143" s="28" t="str">
        <f t="shared" si="2"/>
        <v>140</v>
      </c>
      <c r="B143" s="24">
        <v>140</v>
      </c>
      <c r="D143" s="24" t="s">
        <v>239</v>
      </c>
      <c r="E143" s="24">
        <v>54.573484000000001</v>
      </c>
      <c r="F143" s="24">
        <v>115.400058</v>
      </c>
      <c r="G143" s="24">
        <v>54.319504000000002</v>
      </c>
      <c r="H143" s="24">
        <v>114.78597000000001</v>
      </c>
      <c r="I143" s="24" t="s">
        <v>49</v>
      </c>
      <c r="J143" s="33" t="s">
        <v>50</v>
      </c>
      <c r="Q143" s="34" t="s">
        <v>63</v>
      </c>
    </row>
    <row r="144" spans="1:17" x14ac:dyDescent="0.25">
      <c r="A144" s="28" t="str">
        <f t="shared" si="2"/>
        <v>141</v>
      </c>
      <c r="B144" s="24">
        <v>141</v>
      </c>
      <c r="D144" s="24" t="s">
        <v>240</v>
      </c>
      <c r="E144" s="24">
        <v>54.411667000000001</v>
      </c>
      <c r="F144" s="24">
        <v>116.08666700000001</v>
      </c>
      <c r="G144" s="24">
        <v>54.157527999999999</v>
      </c>
      <c r="H144" s="24">
        <v>115.709164</v>
      </c>
      <c r="I144" s="24" t="s">
        <v>49</v>
      </c>
      <c r="J144" s="33" t="s">
        <v>50</v>
      </c>
      <c r="Q144" s="34" t="s">
        <v>63</v>
      </c>
    </row>
    <row r="145" spans="1:17" x14ac:dyDescent="0.25">
      <c r="A145" s="28" t="str">
        <f t="shared" si="2"/>
        <v>142</v>
      </c>
      <c r="B145" s="24">
        <v>142</v>
      </c>
      <c r="D145" s="24" t="s">
        <v>241</v>
      </c>
      <c r="E145" s="24">
        <v>52.938645999999999</v>
      </c>
      <c r="F145" s="24">
        <v>117.279248</v>
      </c>
      <c r="G145" s="24">
        <v>52.984903000000003</v>
      </c>
      <c r="H145" s="24">
        <v>117.340031</v>
      </c>
      <c r="I145" s="24" t="s">
        <v>234</v>
      </c>
      <c r="K145" s="33" t="s">
        <v>61</v>
      </c>
      <c r="P145" s="24" t="s">
        <v>178</v>
      </c>
      <c r="Q145" s="34">
        <v>21</v>
      </c>
    </row>
    <row r="146" spans="1:17" x14ac:dyDescent="0.25">
      <c r="A146" s="28" t="str">
        <f t="shared" si="2"/>
        <v>143</v>
      </c>
      <c r="B146" s="24">
        <v>143</v>
      </c>
      <c r="D146" s="24" t="s">
        <v>241</v>
      </c>
      <c r="E146" s="24">
        <v>53.036465</v>
      </c>
      <c r="F146" s="24">
        <v>117.321535</v>
      </c>
      <c r="G146" s="24">
        <v>53.136386000000002</v>
      </c>
      <c r="H146" s="24">
        <v>117.104016</v>
      </c>
      <c r="I146" s="24" t="s">
        <v>234</v>
      </c>
      <c r="J146" s="33" t="s">
        <v>50</v>
      </c>
      <c r="Q146" s="34" t="s">
        <v>63</v>
      </c>
    </row>
    <row r="147" spans="1:17" x14ac:dyDescent="0.25">
      <c r="A147" s="28" t="str">
        <f t="shared" si="2"/>
        <v>144</v>
      </c>
      <c r="B147" s="24">
        <v>144</v>
      </c>
      <c r="D147" s="24" t="s">
        <v>241</v>
      </c>
      <c r="E147" s="24">
        <v>53.136386000000002</v>
      </c>
      <c r="F147" s="24">
        <v>117.104016</v>
      </c>
      <c r="G147" s="24">
        <v>53.303517999999997</v>
      </c>
      <c r="H147" s="24">
        <v>117.275077</v>
      </c>
      <c r="I147" s="24" t="s">
        <v>64</v>
      </c>
      <c r="J147" s="33" t="s">
        <v>50</v>
      </c>
      <c r="P147" s="24" t="s">
        <v>93</v>
      </c>
      <c r="Q147" s="34" t="s">
        <v>235</v>
      </c>
    </row>
    <row r="148" spans="1:17" x14ac:dyDescent="0.25">
      <c r="A148" s="28" t="str">
        <f t="shared" si="2"/>
        <v>145</v>
      </c>
      <c r="B148" s="24">
        <v>145</v>
      </c>
      <c r="D148" s="24" t="s">
        <v>241</v>
      </c>
      <c r="E148" s="24">
        <v>53.303517999999997</v>
      </c>
      <c r="F148" s="24">
        <v>117.275077</v>
      </c>
      <c r="G148" s="24">
        <v>54.149059999999999</v>
      </c>
      <c r="H148" s="24">
        <v>115.700992</v>
      </c>
      <c r="I148" s="24" t="s">
        <v>64</v>
      </c>
      <c r="J148" s="33" t="s">
        <v>50</v>
      </c>
      <c r="O148" s="33" t="s">
        <v>67</v>
      </c>
      <c r="P148" s="24" t="s">
        <v>71</v>
      </c>
      <c r="Q148" s="34" t="s">
        <v>210</v>
      </c>
    </row>
    <row r="149" spans="1:17" x14ac:dyDescent="0.25">
      <c r="A149" s="28" t="str">
        <f t="shared" si="2"/>
        <v>146</v>
      </c>
      <c r="B149" s="24">
        <v>146</v>
      </c>
      <c r="D149" s="24" t="s">
        <v>242</v>
      </c>
      <c r="E149" s="24">
        <v>53.653561000000003</v>
      </c>
      <c r="F149" s="24">
        <v>116.432565</v>
      </c>
      <c r="G149" s="24">
        <v>53.659146999999997</v>
      </c>
      <c r="H149" s="24">
        <v>116.284071</v>
      </c>
      <c r="I149" s="24" t="s">
        <v>234</v>
      </c>
      <c r="J149" s="33" t="s">
        <v>50</v>
      </c>
      <c r="Q149" s="34" t="s">
        <v>204</v>
      </c>
    </row>
    <row r="150" spans="1:17" x14ac:dyDescent="0.25">
      <c r="A150" s="28" t="str">
        <f t="shared" si="2"/>
        <v>147</v>
      </c>
      <c r="B150" s="24">
        <v>147</v>
      </c>
      <c r="D150" s="24" t="s">
        <v>243</v>
      </c>
      <c r="E150" s="24">
        <v>53.202731999999997</v>
      </c>
      <c r="F150" s="24">
        <v>117.498632</v>
      </c>
      <c r="G150" s="24">
        <v>53.290703999999998</v>
      </c>
      <c r="H150" s="24">
        <v>117.281514</v>
      </c>
      <c r="I150" s="24" t="s">
        <v>234</v>
      </c>
      <c r="J150" s="33" t="s">
        <v>50</v>
      </c>
      <c r="P150" s="24" t="s">
        <v>93</v>
      </c>
      <c r="Q150" s="34">
        <v>21</v>
      </c>
    </row>
    <row r="151" spans="1:17" x14ac:dyDescent="0.25">
      <c r="A151" s="28" t="str">
        <f t="shared" si="2"/>
        <v>148</v>
      </c>
      <c r="B151" s="24">
        <v>148</v>
      </c>
      <c r="D151" s="24" t="s">
        <v>244</v>
      </c>
      <c r="E151" s="24">
        <v>53.465606000000001</v>
      </c>
      <c r="F151" s="24">
        <v>118.242419</v>
      </c>
      <c r="G151" s="24">
        <v>53.986803999999999</v>
      </c>
      <c r="H151" s="24">
        <v>117.276608</v>
      </c>
      <c r="I151" s="24" t="s">
        <v>64</v>
      </c>
      <c r="J151" s="33" t="s">
        <v>50</v>
      </c>
      <c r="P151" s="24" t="s">
        <v>93</v>
      </c>
      <c r="Q151" s="34" t="s">
        <v>235</v>
      </c>
    </row>
    <row r="152" spans="1:17" x14ac:dyDescent="0.25">
      <c r="A152" s="28" t="str">
        <f t="shared" si="2"/>
        <v>149</v>
      </c>
      <c r="B152" s="24">
        <v>149</v>
      </c>
      <c r="D152" s="24" t="s">
        <v>245</v>
      </c>
      <c r="E152" s="24">
        <v>53.986803999999999</v>
      </c>
      <c r="F152" s="24">
        <v>117.276608</v>
      </c>
      <c r="G152" s="24">
        <v>54.003222000000001</v>
      </c>
      <c r="H152" s="24">
        <v>116.842918</v>
      </c>
      <c r="I152" s="24" t="s">
        <v>64</v>
      </c>
      <c r="J152" s="33" t="s">
        <v>50</v>
      </c>
      <c r="P152" s="24" t="s">
        <v>71</v>
      </c>
      <c r="Q152" s="34" t="s">
        <v>235</v>
      </c>
    </row>
    <row r="153" spans="1:17" x14ac:dyDescent="0.25">
      <c r="A153" s="28" t="str">
        <f t="shared" si="2"/>
        <v>150</v>
      </c>
      <c r="B153" s="24">
        <v>150</v>
      </c>
      <c r="D153" s="24" t="s">
        <v>246</v>
      </c>
      <c r="E153" s="24">
        <v>53.463867</v>
      </c>
      <c r="F153" s="24">
        <v>117.79272400000001</v>
      </c>
      <c r="G153" s="24">
        <v>53.525793999999998</v>
      </c>
      <c r="H153" s="24">
        <v>117.802305</v>
      </c>
      <c r="I153" s="24" t="s">
        <v>234</v>
      </c>
      <c r="J153" s="33" t="s">
        <v>50</v>
      </c>
      <c r="P153" s="24" t="s">
        <v>247</v>
      </c>
      <c r="Q153" s="34" t="s">
        <v>248</v>
      </c>
    </row>
    <row r="154" spans="1:17" x14ac:dyDescent="0.25">
      <c r="A154" s="28" t="str">
        <f t="shared" si="2"/>
        <v>151</v>
      </c>
      <c r="B154" s="24">
        <v>151</v>
      </c>
      <c r="D154" s="24" t="s">
        <v>249</v>
      </c>
      <c r="E154" s="24">
        <v>53.107605</v>
      </c>
      <c r="F154" s="24">
        <v>117.72908200000001</v>
      </c>
      <c r="G154" s="24">
        <v>53.214492999999997</v>
      </c>
      <c r="H154" s="24">
        <v>117.855327</v>
      </c>
      <c r="I154" s="24" t="s">
        <v>250</v>
      </c>
      <c r="K154" s="33" t="s">
        <v>61</v>
      </c>
      <c r="P154" s="24" t="s">
        <v>178</v>
      </c>
      <c r="Q154" s="34">
        <v>21</v>
      </c>
    </row>
    <row r="155" spans="1:17" x14ac:dyDescent="0.25">
      <c r="A155" s="28" t="str">
        <f t="shared" si="2"/>
        <v>152</v>
      </c>
      <c r="B155" s="24">
        <v>152</v>
      </c>
      <c r="D155" s="24" t="s">
        <v>251</v>
      </c>
      <c r="E155" s="24">
        <v>53.366878999999997</v>
      </c>
      <c r="F155" s="24">
        <v>118.34398899999999</v>
      </c>
      <c r="G155" s="24">
        <v>53.158639000000001</v>
      </c>
      <c r="H155" s="24">
        <v>118.03625599999999</v>
      </c>
      <c r="I155" s="24" t="s">
        <v>250</v>
      </c>
      <c r="K155" s="33" t="s">
        <v>61</v>
      </c>
      <c r="P155" s="24" t="s">
        <v>93</v>
      </c>
      <c r="Q155" s="34">
        <v>21</v>
      </c>
    </row>
    <row r="156" spans="1:17" x14ac:dyDescent="0.25">
      <c r="A156" s="28" t="str">
        <f t="shared" si="2"/>
        <v>153</v>
      </c>
      <c r="B156" s="24">
        <v>153</v>
      </c>
      <c r="D156" s="24" t="s">
        <v>252</v>
      </c>
      <c r="E156" s="24">
        <v>52.834975</v>
      </c>
      <c r="F156" s="24">
        <v>117.404385</v>
      </c>
      <c r="G156" s="32">
        <v>53.140680000000003</v>
      </c>
      <c r="H156" s="24">
        <v>117.98157500000001</v>
      </c>
      <c r="I156" s="24" t="s">
        <v>250</v>
      </c>
      <c r="K156" s="33" t="s">
        <v>61</v>
      </c>
      <c r="P156" s="24" t="s">
        <v>93</v>
      </c>
      <c r="Q156" s="34">
        <v>21</v>
      </c>
    </row>
    <row r="157" spans="1:17" x14ac:dyDescent="0.25">
      <c r="A157" s="28" t="str">
        <f t="shared" si="2"/>
        <v>154</v>
      </c>
      <c r="B157" s="24">
        <v>154</v>
      </c>
      <c r="D157" s="24" t="s">
        <v>253</v>
      </c>
      <c r="E157" s="24">
        <v>52.885075999999998</v>
      </c>
      <c r="F157" s="24">
        <v>118.37985399999999</v>
      </c>
      <c r="G157" s="24">
        <v>52.865363000000002</v>
      </c>
      <c r="H157" s="24">
        <v>118.06947599999999</v>
      </c>
      <c r="I157" s="24" t="s">
        <v>64</v>
      </c>
      <c r="J157" s="33" t="s">
        <v>50</v>
      </c>
      <c r="K157" s="33" t="s">
        <v>61</v>
      </c>
      <c r="P157" s="24" t="s">
        <v>93</v>
      </c>
      <c r="Q157" s="34" t="s">
        <v>254</v>
      </c>
    </row>
    <row r="158" spans="1:17" x14ac:dyDescent="0.25">
      <c r="A158" s="28" t="str">
        <f t="shared" si="2"/>
        <v>155</v>
      </c>
      <c r="B158" s="24">
        <v>155</v>
      </c>
      <c r="D158" s="24" t="s">
        <v>255</v>
      </c>
      <c r="E158" s="24">
        <v>52.727705999999998</v>
      </c>
      <c r="F158" s="24">
        <v>117.643389</v>
      </c>
      <c r="G158" s="24">
        <v>52.835084000000002</v>
      </c>
      <c r="H158" s="24">
        <v>117.723727</v>
      </c>
      <c r="I158" s="24" t="s">
        <v>109</v>
      </c>
      <c r="K158" s="33" t="s">
        <v>61</v>
      </c>
      <c r="P158" s="24" t="s">
        <v>93</v>
      </c>
      <c r="Q158" s="34" t="s">
        <v>254</v>
      </c>
    </row>
    <row r="159" spans="1:17" x14ac:dyDescent="0.25">
      <c r="A159" s="28" t="str">
        <f t="shared" si="2"/>
        <v>156</v>
      </c>
      <c r="B159" s="24">
        <v>156</v>
      </c>
      <c r="D159" s="24" t="s">
        <v>255</v>
      </c>
      <c r="E159" s="24">
        <v>52.869821999999999</v>
      </c>
      <c r="F159" s="24">
        <v>117.80514599999999</v>
      </c>
      <c r="G159" s="24">
        <v>52.933698</v>
      </c>
      <c r="H159" s="24">
        <v>118.034178</v>
      </c>
      <c r="I159" s="24" t="s">
        <v>109</v>
      </c>
      <c r="K159" s="33" t="s">
        <v>61</v>
      </c>
      <c r="P159" s="24" t="s">
        <v>93</v>
      </c>
      <c r="Q159" s="34" t="s">
        <v>254</v>
      </c>
    </row>
    <row r="160" spans="1:17" x14ac:dyDescent="0.25">
      <c r="A160" s="28" t="str">
        <f t="shared" si="2"/>
        <v>157</v>
      </c>
      <c r="B160" s="24">
        <v>157</v>
      </c>
      <c r="D160" s="24" t="s">
        <v>256</v>
      </c>
      <c r="E160" s="24">
        <v>52.933461000000001</v>
      </c>
      <c r="F160" s="24">
        <v>117.74543199999999</v>
      </c>
      <c r="G160" s="24">
        <v>52.984617</v>
      </c>
      <c r="H160" s="24">
        <v>117.674674</v>
      </c>
      <c r="I160" s="24" t="s">
        <v>234</v>
      </c>
      <c r="P160" s="24" t="s">
        <v>178</v>
      </c>
      <c r="Q160" s="34">
        <v>21</v>
      </c>
    </row>
    <row r="161" spans="1:19" x14ac:dyDescent="0.25">
      <c r="A161" s="28" t="str">
        <f t="shared" si="2"/>
        <v>158</v>
      </c>
      <c r="B161" s="24">
        <v>158</v>
      </c>
      <c r="D161" s="24" t="s">
        <v>257</v>
      </c>
      <c r="E161" s="24">
        <v>52.709152000000003</v>
      </c>
      <c r="F161" s="24">
        <v>118.070052</v>
      </c>
      <c r="G161" s="24">
        <v>52.800023000000003</v>
      </c>
      <c r="H161" s="24">
        <v>118.021653</v>
      </c>
      <c r="I161" s="24" t="s">
        <v>234</v>
      </c>
      <c r="K161" s="33" t="s">
        <v>61</v>
      </c>
      <c r="P161" s="24" t="s">
        <v>178</v>
      </c>
      <c r="Q161" s="34">
        <v>21</v>
      </c>
    </row>
    <row r="162" spans="1:19" x14ac:dyDescent="0.25">
      <c r="A162" s="28" t="str">
        <f t="shared" si="2"/>
        <v>159</v>
      </c>
      <c r="B162" s="24">
        <v>159</v>
      </c>
      <c r="D162" s="24" t="s">
        <v>258</v>
      </c>
      <c r="E162" s="24">
        <v>52.647123999999998</v>
      </c>
      <c r="F162" s="24">
        <v>117.95992</v>
      </c>
      <c r="G162" s="24">
        <v>52.735833</v>
      </c>
      <c r="H162" s="24">
        <v>117.954722</v>
      </c>
      <c r="I162" s="24" t="s">
        <v>234</v>
      </c>
      <c r="K162" s="33" t="s">
        <v>61</v>
      </c>
      <c r="P162" s="24" t="s">
        <v>93</v>
      </c>
      <c r="Q162" s="34">
        <v>21</v>
      </c>
    </row>
    <row r="163" spans="1:19" x14ac:dyDescent="0.25">
      <c r="A163" s="28" t="str">
        <f t="shared" si="2"/>
        <v>160</v>
      </c>
      <c r="B163" s="24">
        <v>160</v>
      </c>
      <c r="D163" s="24" t="s">
        <v>259</v>
      </c>
      <c r="E163" s="24">
        <v>52.280692999999999</v>
      </c>
      <c r="F163" s="24">
        <v>117.313962</v>
      </c>
      <c r="G163" s="24">
        <v>52.527341</v>
      </c>
      <c r="H163" s="24">
        <v>117.686291</v>
      </c>
      <c r="I163" s="24" t="s">
        <v>64</v>
      </c>
      <c r="K163" s="33" t="s">
        <v>61</v>
      </c>
      <c r="P163" s="24" t="s">
        <v>93</v>
      </c>
      <c r="Q163" s="34">
        <v>21</v>
      </c>
    </row>
    <row r="164" spans="1:19" x14ac:dyDescent="0.25">
      <c r="A164" s="28" t="str">
        <f t="shared" si="2"/>
        <v>161</v>
      </c>
      <c r="B164" s="24">
        <v>161</v>
      </c>
      <c r="D164" s="24" t="s">
        <v>260</v>
      </c>
      <c r="E164" s="24">
        <v>52.460690999999997</v>
      </c>
      <c r="F164" s="24">
        <v>117.38136900000001</v>
      </c>
      <c r="G164" s="24">
        <v>52.449998999999998</v>
      </c>
      <c r="H164" s="32">
        <v>117.44268</v>
      </c>
      <c r="I164" s="24" t="s">
        <v>234</v>
      </c>
      <c r="K164" s="33" t="s">
        <v>61</v>
      </c>
      <c r="P164" s="24" t="s">
        <v>261</v>
      </c>
      <c r="Q164" s="34">
        <v>21</v>
      </c>
    </row>
    <row r="165" spans="1:19" x14ac:dyDescent="0.25">
      <c r="A165" s="28" t="str">
        <f t="shared" si="2"/>
        <v>162</v>
      </c>
      <c r="B165" s="24">
        <v>162</v>
      </c>
      <c r="D165" s="24" t="s">
        <v>262</v>
      </c>
      <c r="E165" s="32">
        <v>52.323410000000003</v>
      </c>
      <c r="F165" s="24">
        <v>117.316174</v>
      </c>
      <c r="G165" s="24">
        <v>52.322217999999999</v>
      </c>
      <c r="H165" s="24">
        <v>117.324552</v>
      </c>
      <c r="I165" s="24" t="s">
        <v>234</v>
      </c>
      <c r="K165" s="33" t="s">
        <v>61</v>
      </c>
      <c r="P165" s="24" t="s">
        <v>261</v>
      </c>
      <c r="Q165" s="34">
        <v>21</v>
      </c>
    </row>
    <row r="166" spans="1:19" x14ac:dyDescent="0.25">
      <c r="A166" s="28" t="str">
        <f t="shared" si="2"/>
        <v>163</v>
      </c>
      <c r="B166" s="24">
        <v>163</v>
      </c>
      <c r="C166" s="24" t="s">
        <v>263</v>
      </c>
      <c r="D166" s="36" t="s">
        <v>264</v>
      </c>
      <c r="E166" s="24">
        <v>55.219174000000002</v>
      </c>
      <c r="F166" s="24">
        <v>116.52927099999999</v>
      </c>
      <c r="G166" s="39">
        <v>55.560616000000003</v>
      </c>
      <c r="H166" s="39">
        <v>116.381156</v>
      </c>
      <c r="I166" s="24" t="s">
        <v>53</v>
      </c>
      <c r="J166" s="33" t="s">
        <v>50</v>
      </c>
      <c r="M166" s="24"/>
      <c r="N166" s="24"/>
      <c r="O166" s="24"/>
      <c r="P166" s="24" t="s">
        <v>265</v>
      </c>
      <c r="Q166" s="24" t="s">
        <v>266</v>
      </c>
      <c r="S166" s="34"/>
    </row>
    <row r="167" spans="1:19" x14ac:dyDescent="0.25">
      <c r="A167" s="28" t="str">
        <f t="shared" si="2"/>
        <v>164</v>
      </c>
      <c r="B167" s="24">
        <v>164</v>
      </c>
      <c r="D167" s="36" t="s">
        <v>267</v>
      </c>
      <c r="E167" s="24">
        <v>54.804881999999999</v>
      </c>
      <c r="F167" s="24">
        <v>115.927661</v>
      </c>
      <c r="G167" s="39">
        <v>55.568049999999999</v>
      </c>
      <c r="H167" s="39">
        <v>116.29548</v>
      </c>
      <c r="I167" s="24" t="s">
        <v>53</v>
      </c>
      <c r="J167" s="33" t="s">
        <v>50</v>
      </c>
      <c r="M167" s="24"/>
      <c r="N167" s="24"/>
      <c r="O167" s="24"/>
      <c r="Q167" s="24" t="s">
        <v>266</v>
      </c>
      <c r="S167" s="34"/>
    </row>
    <row r="168" spans="1:19" x14ac:dyDescent="0.25">
      <c r="A168" s="28" t="str">
        <f t="shared" si="2"/>
        <v>165</v>
      </c>
      <c r="B168" s="24">
        <v>165</v>
      </c>
      <c r="D168" s="36" t="s">
        <v>268</v>
      </c>
      <c r="E168" s="32">
        <v>55.010829999999999</v>
      </c>
      <c r="F168" s="32">
        <v>115.75319</v>
      </c>
      <c r="G168" s="39">
        <v>55.376980000000003</v>
      </c>
      <c r="H168" s="39">
        <v>115.64121</v>
      </c>
      <c r="I168" s="24" t="s">
        <v>53</v>
      </c>
      <c r="J168" s="33" t="s">
        <v>50</v>
      </c>
      <c r="P168" s="33"/>
      <c r="Q168" s="24" t="s">
        <v>266</v>
      </c>
      <c r="S168" s="34"/>
    </row>
    <row r="169" spans="1:19" x14ac:dyDescent="0.25">
      <c r="A169" s="28" t="str">
        <f t="shared" si="2"/>
        <v>166</v>
      </c>
      <c r="B169" s="24">
        <v>166</v>
      </c>
      <c r="D169" s="24" t="s">
        <v>269</v>
      </c>
      <c r="E169" s="39">
        <v>54.85754</v>
      </c>
      <c r="F169" s="39">
        <v>115.33526000000001</v>
      </c>
      <c r="G169" s="39">
        <v>55.427329999999998</v>
      </c>
      <c r="H169" s="39">
        <v>115.31076</v>
      </c>
      <c r="I169" s="24" t="s">
        <v>53</v>
      </c>
      <c r="J169" s="33" t="s">
        <v>50</v>
      </c>
      <c r="P169" s="33"/>
      <c r="Q169" s="24" t="s">
        <v>266</v>
      </c>
      <c r="S169" s="34"/>
    </row>
    <row r="170" spans="1:19" x14ac:dyDescent="0.25">
      <c r="A170" s="28" t="str">
        <f t="shared" si="2"/>
        <v>167</v>
      </c>
      <c r="B170" s="24">
        <v>167</v>
      </c>
      <c r="D170" s="24" t="s">
        <v>270</v>
      </c>
      <c r="E170" s="24">
        <v>55.646357999999999</v>
      </c>
      <c r="F170" s="24">
        <v>116.61402099999999</v>
      </c>
      <c r="G170" s="24">
        <v>55.546678999999997</v>
      </c>
      <c r="H170" s="24">
        <v>116.403734</v>
      </c>
      <c r="I170" s="24" t="s">
        <v>49</v>
      </c>
      <c r="J170" s="33" t="s">
        <v>50</v>
      </c>
      <c r="P170" s="24" t="s">
        <v>271</v>
      </c>
      <c r="Q170" s="24" t="s">
        <v>272</v>
      </c>
      <c r="S170" s="34"/>
    </row>
    <row r="171" spans="1:19" x14ac:dyDescent="0.25">
      <c r="A171" s="28" t="str">
        <f t="shared" si="2"/>
        <v>168</v>
      </c>
      <c r="B171" s="24">
        <v>168</v>
      </c>
      <c r="D171" s="24" t="s">
        <v>273</v>
      </c>
      <c r="E171" s="24">
        <v>55.303797000000003</v>
      </c>
      <c r="F171" s="24">
        <v>114.755701</v>
      </c>
      <c r="G171" s="24">
        <v>55.166410999999997</v>
      </c>
      <c r="H171" s="24">
        <v>114.056848</v>
      </c>
      <c r="I171" s="24" t="s">
        <v>64</v>
      </c>
      <c r="J171" s="33" t="s">
        <v>50</v>
      </c>
      <c r="Q171" s="34" t="s">
        <v>63</v>
      </c>
    </row>
    <row r="172" spans="1:19" x14ac:dyDescent="0.25">
      <c r="A172" s="28" t="str">
        <f t="shared" si="2"/>
        <v>169</v>
      </c>
      <c r="B172" s="24">
        <v>169</v>
      </c>
      <c r="D172" s="24" t="s">
        <v>274</v>
      </c>
      <c r="E172" s="24">
        <v>55.319761999999997</v>
      </c>
      <c r="F172" s="24">
        <v>114.056535</v>
      </c>
      <c r="G172" s="24">
        <v>55.261000000000003</v>
      </c>
      <c r="H172" s="24">
        <v>114.221</v>
      </c>
      <c r="I172" s="24" t="s">
        <v>49</v>
      </c>
      <c r="J172" s="33" t="s">
        <v>50</v>
      </c>
      <c r="Q172" s="34" t="s">
        <v>63</v>
      </c>
    </row>
    <row r="173" spans="1:19" x14ac:dyDescent="0.25">
      <c r="A173" s="28" t="str">
        <f t="shared" si="2"/>
        <v>170</v>
      </c>
      <c r="B173" s="24">
        <v>170</v>
      </c>
      <c r="D173" s="24" t="s">
        <v>275</v>
      </c>
      <c r="E173" s="24">
        <v>55.261000000000003</v>
      </c>
      <c r="F173" s="24">
        <v>114.221</v>
      </c>
      <c r="G173" s="24">
        <v>55.253818000000003</v>
      </c>
      <c r="H173" s="32">
        <v>114.23842</v>
      </c>
      <c r="Q173" s="34"/>
    </row>
    <row r="174" spans="1:19" x14ac:dyDescent="0.25">
      <c r="A174" s="28" t="str">
        <f t="shared" si="2"/>
        <v>171</v>
      </c>
      <c r="B174" s="24">
        <v>171</v>
      </c>
      <c r="C174" s="24" t="s">
        <v>276</v>
      </c>
      <c r="D174" s="24" t="s">
        <v>276</v>
      </c>
      <c r="E174" s="24">
        <v>54.464046000000003</v>
      </c>
      <c r="F174" s="24">
        <v>111.769863</v>
      </c>
      <c r="G174" s="24">
        <v>54.270783000000002</v>
      </c>
      <c r="H174" s="24">
        <v>110.005982</v>
      </c>
      <c r="I174" s="24" t="s">
        <v>64</v>
      </c>
      <c r="J174" s="33" t="s">
        <v>50</v>
      </c>
      <c r="Q174" s="34" t="s">
        <v>277</v>
      </c>
    </row>
    <row r="175" spans="1:19" x14ac:dyDescent="0.25">
      <c r="A175" s="28" t="str">
        <f t="shared" si="2"/>
        <v>172</v>
      </c>
      <c r="B175" s="24">
        <v>172</v>
      </c>
      <c r="D175" s="24" t="s">
        <v>278</v>
      </c>
      <c r="E175" s="24">
        <v>54.268303000000003</v>
      </c>
      <c r="F175" s="24">
        <v>110.953621</v>
      </c>
      <c r="G175" s="24">
        <v>54.356769</v>
      </c>
      <c r="H175" s="24">
        <v>111.07942799999999</v>
      </c>
      <c r="I175" s="24" t="s">
        <v>49</v>
      </c>
      <c r="J175" s="33" t="s">
        <v>50</v>
      </c>
      <c r="Q175" s="34" t="s">
        <v>204</v>
      </c>
    </row>
    <row r="176" spans="1:19" x14ac:dyDescent="0.25">
      <c r="A176" s="28" t="str">
        <f t="shared" si="2"/>
        <v>173</v>
      </c>
      <c r="B176" s="24">
        <v>173</v>
      </c>
      <c r="D176" s="24" t="s">
        <v>279</v>
      </c>
      <c r="E176" s="24">
        <v>54.757092</v>
      </c>
      <c r="F176" s="24">
        <v>54.757092</v>
      </c>
      <c r="G176" s="24">
        <v>54.697887999999999</v>
      </c>
      <c r="H176" s="24">
        <v>111.4116618</v>
      </c>
      <c r="I176" s="24" t="s">
        <v>49</v>
      </c>
      <c r="J176" s="33" t="s">
        <v>50</v>
      </c>
      <c r="Q176" s="34" t="s">
        <v>123</v>
      </c>
    </row>
    <row r="177" spans="1:17" x14ac:dyDescent="0.25">
      <c r="A177" s="28" t="str">
        <f t="shared" si="2"/>
        <v>174</v>
      </c>
      <c r="B177" s="24">
        <v>174</v>
      </c>
      <c r="D177" s="24" t="s">
        <v>280</v>
      </c>
      <c r="E177" s="24">
        <v>54.724899000000001</v>
      </c>
      <c r="F177" s="32">
        <v>111.13668</v>
      </c>
      <c r="G177" s="24">
        <v>54.377296000000001</v>
      </c>
      <c r="H177" s="24">
        <v>111.03618299999999</v>
      </c>
      <c r="I177" s="24" t="s">
        <v>64</v>
      </c>
      <c r="J177" s="33" t="s">
        <v>50</v>
      </c>
      <c r="Q177" s="34" t="s">
        <v>281</v>
      </c>
    </row>
    <row r="178" spans="1:17" x14ac:dyDescent="0.25">
      <c r="A178" s="28" t="str">
        <f t="shared" si="2"/>
        <v>175</v>
      </c>
      <c r="B178" s="24">
        <v>175</v>
      </c>
      <c r="D178" s="24" t="s">
        <v>282</v>
      </c>
      <c r="E178" s="24">
        <v>54.712496000000002</v>
      </c>
      <c r="F178" s="24">
        <v>111.003073</v>
      </c>
      <c r="G178" s="24">
        <v>54.724899000000001</v>
      </c>
      <c r="H178" s="24">
        <v>111.13668</v>
      </c>
      <c r="I178" s="24" t="s">
        <v>64</v>
      </c>
      <c r="J178" s="33" t="s">
        <v>50</v>
      </c>
      <c r="Q178" s="34" t="s">
        <v>277</v>
      </c>
    </row>
    <row r="179" spans="1:17" x14ac:dyDescent="0.25">
      <c r="A179" s="28" t="str">
        <f t="shared" si="2"/>
        <v>176</v>
      </c>
      <c r="B179" s="24">
        <v>176</v>
      </c>
      <c r="C179" s="24" t="s">
        <v>283</v>
      </c>
      <c r="D179" s="24" t="s">
        <v>284</v>
      </c>
      <c r="E179" s="24">
        <v>56.144848000000003</v>
      </c>
      <c r="F179" s="24">
        <v>120.00094199999999</v>
      </c>
      <c r="G179" s="24">
        <v>59.000278000000002</v>
      </c>
      <c r="H179" s="24">
        <v>111.413056</v>
      </c>
      <c r="I179" s="24" t="s">
        <v>64</v>
      </c>
      <c r="J179" s="33" t="s">
        <v>50</v>
      </c>
      <c r="O179" s="33" t="s">
        <v>67</v>
      </c>
      <c r="P179" s="24" t="s">
        <v>285</v>
      </c>
      <c r="Q179" s="34" t="s">
        <v>286</v>
      </c>
    </row>
    <row r="180" spans="1:17" x14ac:dyDescent="0.25">
      <c r="A180" s="28" t="str">
        <f t="shared" si="2"/>
        <v>177</v>
      </c>
      <c r="B180" s="24">
        <v>177</v>
      </c>
      <c r="D180" s="24" t="s">
        <v>287</v>
      </c>
      <c r="E180" s="24">
        <v>56.135928999999997</v>
      </c>
      <c r="F180" s="24">
        <v>113.868056</v>
      </c>
      <c r="G180" s="24">
        <v>58.350375999999997</v>
      </c>
      <c r="H180" s="24">
        <v>115.330529</v>
      </c>
      <c r="I180" s="24" t="s">
        <v>64</v>
      </c>
      <c r="J180" s="33" t="s">
        <v>50</v>
      </c>
      <c r="O180" s="33" t="s">
        <v>67</v>
      </c>
      <c r="Q180" s="34" t="s">
        <v>288</v>
      </c>
    </row>
    <row r="181" spans="1:17" x14ac:dyDescent="0.25">
      <c r="A181" s="28" t="str">
        <f t="shared" si="2"/>
        <v>178</v>
      </c>
      <c r="B181" s="24">
        <v>178</v>
      </c>
      <c r="D181" s="24" t="s">
        <v>289</v>
      </c>
      <c r="E181" s="32">
        <v>56.536439999999999</v>
      </c>
      <c r="F181" s="24">
        <v>115.393078</v>
      </c>
      <c r="G181" s="24">
        <v>57.127065999999999</v>
      </c>
      <c r="H181" s="24">
        <v>115.045463</v>
      </c>
      <c r="I181" s="24" t="s">
        <v>49</v>
      </c>
      <c r="J181" s="33" t="s">
        <v>50</v>
      </c>
      <c r="Q181" s="34" t="s">
        <v>63</v>
      </c>
    </row>
    <row r="182" spans="1:17" x14ac:dyDescent="0.25">
      <c r="A182" s="28" t="str">
        <f t="shared" si="2"/>
        <v>179</v>
      </c>
      <c r="B182" s="24">
        <v>179</v>
      </c>
      <c r="D182" s="24" t="s">
        <v>290</v>
      </c>
      <c r="E182" s="24">
        <v>58.151389000000002</v>
      </c>
      <c r="F182" s="24">
        <v>117.298332</v>
      </c>
      <c r="G182" s="24">
        <v>58.450954000000003</v>
      </c>
      <c r="H182" s="47">
        <v>115.94103</v>
      </c>
      <c r="I182" s="24" t="s">
        <v>291</v>
      </c>
      <c r="J182" s="33" t="s">
        <v>50</v>
      </c>
      <c r="Q182" s="34" t="s">
        <v>63</v>
      </c>
    </row>
    <row r="183" spans="1:17" x14ac:dyDescent="0.25">
      <c r="A183" s="28" t="str">
        <f t="shared" si="2"/>
        <v>180</v>
      </c>
      <c r="B183" s="24">
        <v>180</v>
      </c>
      <c r="D183" s="24" t="s">
        <v>292</v>
      </c>
      <c r="E183" s="24">
        <v>57.745178000000003</v>
      </c>
      <c r="F183" s="24">
        <v>117.627353</v>
      </c>
      <c r="G183" s="32">
        <v>57.894680000000001</v>
      </c>
      <c r="H183" s="24">
        <v>117.11473700000001</v>
      </c>
      <c r="I183" s="24" t="s">
        <v>291</v>
      </c>
      <c r="J183" s="33" t="s">
        <v>50</v>
      </c>
      <c r="Q183" s="34" t="s">
        <v>63</v>
      </c>
    </row>
    <row r="184" spans="1:17" x14ac:dyDescent="0.25">
      <c r="A184" s="28" t="str">
        <f t="shared" si="2"/>
        <v>181</v>
      </c>
      <c r="B184" s="24">
        <v>181</v>
      </c>
      <c r="D184" s="24" t="s">
        <v>293</v>
      </c>
      <c r="E184" s="24">
        <v>56.922629000000001</v>
      </c>
      <c r="F184" s="24">
        <v>117.62885799999999</v>
      </c>
      <c r="G184" s="32">
        <v>57.284149999999997</v>
      </c>
      <c r="H184" s="24">
        <v>117.133404</v>
      </c>
      <c r="I184" s="24" t="s">
        <v>291</v>
      </c>
      <c r="J184" s="33" t="s">
        <v>50</v>
      </c>
      <c r="Q184" s="34" t="s">
        <v>63</v>
      </c>
    </row>
    <row r="185" spans="1:17" x14ac:dyDescent="0.25">
      <c r="A185" s="28" t="str">
        <f t="shared" si="2"/>
        <v>182</v>
      </c>
      <c r="B185" s="24">
        <v>182</v>
      </c>
      <c r="D185" s="24" t="s">
        <v>294</v>
      </c>
      <c r="E185" s="24">
        <v>57.146621000000003</v>
      </c>
      <c r="F185" s="24">
        <v>117.90968599999999</v>
      </c>
      <c r="G185" s="32">
        <v>57.037891000000002</v>
      </c>
      <c r="H185" s="24">
        <v>117.480996</v>
      </c>
      <c r="I185" s="24" t="s">
        <v>291</v>
      </c>
      <c r="J185" s="33" t="s">
        <v>50</v>
      </c>
      <c r="P185" s="24" t="s">
        <v>285</v>
      </c>
      <c r="Q185" s="34" t="s">
        <v>295</v>
      </c>
    </row>
    <row r="186" spans="1:17" x14ac:dyDescent="0.25">
      <c r="A186" s="28" t="str">
        <f t="shared" si="2"/>
        <v>183</v>
      </c>
      <c r="B186" s="24">
        <v>183</v>
      </c>
      <c r="D186" s="24" t="s">
        <v>296</v>
      </c>
      <c r="E186" s="24">
        <v>57.273170999999998</v>
      </c>
      <c r="F186" s="24">
        <v>117.721531</v>
      </c>
      <c r="G186" s="32">
        <v>57.165415000000003</v>
      </c>
      <c r="H186" s="24">
        <v>117.37881400000001</v>
      </c>
      <c r="I186" s="24" t="s">
        <v>291</v>
      </c>
      <c r="J186" s="33" t="s">
        <v>50</v>
      </c>
      <c r="P186" s="24" t="s">
        <v>285</v>
      </c>
      <c r="Q186" s="34" t="s">
        <v>295</v>
      </c>
    </row>
    <row r="187" spans="1:17" x14ac:dyDescent="0.25">
      <c r="A187" s="28" t="str">
        <f t="shared" si="2"/>
        <v>184</v>
      </c>
      <c r="B187" s="24">
        <v>184</v>
      </c>
      <c r="D187" s="24" t="s">
        <v>297</v>
      </c>
      <c r="E187" s="24">
        <v>56.489113000000003</v>
      </c>
      <c r="F187" s="24">
        <v>116.435227</v>
      </c>
      <c r="G187" s="24">
        <v>56.723775000000003</v>
      </c>
      <c r="H187" s="24">
        <v>117.180291</v>
      </c>
      <c r="I187" s="24" t="s">
        <v>53</v>
      </c>
      <c r="J187" s="33" t="s">
        <v>50</v>
      </c>
      <c r="Q187" s="34" t="s">
        <v>63</v>
      </c>
    </row>
    <row r="188" spans="1:17" x14ac:dyDescent="0.25">
      <c r="A188" s="28" t="str">
        <f t="shared" si="2"/>
        <v>185</v>
      </c>
      <c r="B188" s="24">
        <v>185</v>
      </c>
      <c r="D188" s="24" t="s">
        <v>298</v>
      </c>
      <c r="E188" s="24">
        <v>56.510402999999997</v>
      </c>
      <c r="F188" s="24">
        <v>117.660647</v>
      </c>
      <c r="G188" s="24">
        <v>56.661735</v>
      </c>
      <c r="H188" s="24">
        <v>117.163967</v>
      </c>
      <c r="I188" s="24" t="s">
        <v>53</v>
      </c>
      <c r="J188" s="33" t="s">
        <v>50</v>
      </c>
      <c r="Q188" s="34" t="s">
        <v>63</v>
      </c>
    </row>
    <row r="189" spans="1:17" x14ac:dyDescent="0.25">
      <c r="A189" s="28" t="str">
        <f t="shared" si="2"/>
        <v>186</v>
      </c>
      <c r="B189" s="24">
        <v>186</v>
      </c>
      <c r="D189" s="24" t="s">
        <v>299</v>
      </c>
      <c r="E189" s="24">
        <v>56.055424000000002</v>
      </c>
      <c r="F189" s="24">
        <v>117.12917400000001</v>
      </c>
      <c r="G189" s="24">
        <v>56.229818000000002</v>
      </c>
      <c r="H189" s="24">
        <v>117.292528</v>
      </c>
      <c r="I189" s="24" t="s">
        <v>53</v>
      </c>
      <c r="J189" s="33" t="s">
        <v>50</v>
      </c>
      <c r="Q189" s="34" t="s">
        <v>295</v>
      </c>
    </row>
    <row r="190" spans="1:17" x14ac:dyDescent="0.25">
      <c r="A190" s="28" t="str">
        <f t="shared" si="2"/>
        <v>187</v>
      </c>
      <c r="B190" s="24">
        <v>187</v>
      </c>
      <c r="D190" s="24" t="s">
        <v>300</v>
      </c>
      <c r="E190" s="24">
        <v>53.205227999999998</v>
      </c>
      <c r="F190" s="24">
        <v>119.119187</v>
      </c>
      <c r="G190" s="24">
        <v>53.875314000000003</v>
      </c>
      <c r="H190" s="24">
        <v>119.116007</v>
      </c>
      <c r="I190" s="24" t="s">
        <v>250</v>
      </c>
      <c r="K190" s="33" t="s">
        <v>61</v>
      </c>
      <c r="Q190" s="34" t="s">
        <v>63</v>
      </c>
    </row>
    <row r="191" spans="1:17" x14ac:dyDescent="0.25">
      <c r="A191" s="28" t="str">
        <f t="shared" si="2"/>
        <v>188</v>
      </c>
      <c r="B191" s="24">
        <v>188</v>
      </c>
      <c r="D191" s="24" t="s">
        <v>300</v>
      </c>
      <c r="E191" s="24">
        <v>53.875314000000003</v>
      </c>
      <c r="F191" s="24">
        <v>119.116007</v>
      </c>
      <c r="G191" s="32">
        <v>56.182459999999999</v>
      </c>
      <c r="H191" s="24">
        <v>117.334318</v>
      </c>
      <c r="I191" s="24" t="s">
        <v>64</v>
      </c>
      <c r="J191" s="33" t="s">
        <v>50</v>
      </c>
      <c r="L191" s="33" t="s">
        <v>55</v>
      </c>
      <c r="O191" s="33" t="s">
        <v>67</v>
      </c>
      <c r="Q191" s="34" t="s">
        <v>301</v>
      </c>
    </row>
    <row r="192" spans="1:17" x14ac:dyDescent="0.25">
      <c r="A192" s="28" t="str">
        <f t="shared" si="2"/>
        <v>189</v>
      </c>
      <c r="B192" s="24">
        <v>189</v>
      </c>
      <c r="D192" s="24" t="s">
        <v>302</v>
      </c>
      <c r="E192" s="24">
        <v>54.208333000000003</v>
      </c>
      <c r="F192" s="24">
        <v>117.546667</v>
      </c>
      <c r="G192" s="24">
        <v>55.670622999999999</v>
      </c>
      <c r="H192" s="24">
        <v>117.630461</v>
      </c>
      <c r="I192" s="24" t="s">
        <v>64</v>
      </c>
      <c r="J192" s="33" t="s">
        <v>50</v>
      </c>
      <c r="Q192" s="34" t="s">
        <v>303</v>
      </c>
    </row>
    <row r="193" spans="1:17" x14ac:dyDescent="0.25">
      <c r="A193" s="28" t="str">
        <f t="shared" si="2"/>
        <v>190</v>
      </c>
      <c r="B193" s="24">
        <v>190</v>
      </c>
      <c r="D193" s="24" t="s">
        <v>304</v>
      </c>
      <c r="E193" s="24">
        <v>54.558</v>
      </c>
      <c r="F193" s="24">
        <v>117.738</v>
      </c>
      <c r="G193" s="24">
        <v>55.158107000000001</v>
      </c>
      <c r="H193" s="24">
        <v>118.258611</v>
      </c>
      <c r="I193" s="24" t="s">
        <v>64</v>
      </c>
      <c r="J193" s="33" t="s">
        <v>50</v>
      </c>
      <c r="Q193" s="34" t="s">
        <v>63</v>
      </c>
    </row>
    <row r="194" spans="1:17" x14ac:dyDescent="0.25">
      <c r="A194" s="28" t="str">
        <f t="shared" si="2"/>
        <v>191</v>
      </c>
      <c r="B194" s="24">
        <v>191</v>
      </c>
      <c r="D194" s="24" t="s">
        <v>305</v>
      </c>
      <c r="E194" s="24">
        <v>54.434167000000002</v>
      </c>
      <c r="F194" s="24">
        <v>117.71388899999999</v>
      </c>
      <c r="G194" s="24">
        <v>54.558</v>
      </c>
      <c r="H194" s="24">
        <v>117.738</v>
      </c>
      <c r="I194" s="24" t="s">
        <v>64</v>
      </c>
      <c r="J194" s="33" t="s">
        <v>50</v>
      </c>
      <c r="Q194" s="34" t="s">
        <v>63</v>
      </c>
    </row>
    <row r="195" spans="1:17" x14ac:dyDescent="0.25">
      <c r="A195" s="28" t="str">
        <f t="shared" si="2"/>
        <v>192</v>
      </c>
      <c r="B195" s="24">
        <v>192</v>
      </c>
      <c r="D195" s="24" t="s">
        <v>306</v>
      </c>
      <c r="E195" s="24">
        <v>54.106943999999999</v>
      </c>
      <c r="F195" s="24">
        <v>119.921667</v>
      </c>
      <c r="G195" s="24">
        <v>54.613511000000003</v>
      </c>
      <c r="H195" s="24">
        <v>118.460396</v>
      </c>
      <c r="I195" s="24" t="s">
        <v>64</v>
      </c>
      <c r="J195" s="33" t="s">
        <v>50</v>
      </c>
      <c r="K195" s="33" t="s">
        <v>61</v>
      </c>
      <c r="L195" s="33" t="s">
        <v>55</v>
      </c>
      <c r="Q195" s="34">
        <v>10</v>
      </c>
    </row>
    <row r="196" spans="1:17" x14ac:dyDescent="0.25">
      <c r="A196" s="28" t="str">
        <f t="shared" ref="A196:A211" si="3">TRIM(B196)</f>
        <v>193</v>
      </c>
      <c r="B196" s="24">
        <v>193</v>
      </c>
      <c r="D196" s="24" t="s">
        <v>307</v>
      </c>
      <c r="E196" s="24">
        <v>54.003610999999999</v>
      </c>
      <c r="F196" s="24">
        <v>119.233333</v>
      </c>
      <c r="G196" s="24">
        <v>54.063473999999999</v>
      </c>
      <c r="H196" s="24">
        <v>119.006355</v>
      </c>
      <c r="I196" s="24" t="s">
        <v>64</v>
      </c>
      <c r="J196" s="24"/>
      <c r="K196" s="24" t="s">
        <v>61</v>
      </c>
      <c r="L196" s="24"/>
      <c r="M196" s="24"/>
      <c r="N196" s="24"/>
      <c r="O196" s="24"/>
      <c r="Q196" s="24" t="s">
        <v>63</v>
      </c>
    </row>
    <row r="197" spans="1:17" x14ac:dyDescent="0.25">
      <c r="A197" s="28" t="str">
        <f t="shared" si="3"/>
        <v>194</v>
      </c>
      <c r="B197" s="24">
        <v>194</v>
      </c>
      <c r="D197" s="24" t="s">
        <v>215</v>
      </c>
      <c r="E197" s="24">
        <v>53.914721999999998</v>
      </c>
      <c r="F197" s="24">
        <v>118.628056</v>
      </c>
      <c r="G197" s="24">
        <v>54.019545999999998</v>
      </c>
      <c r="H197" s="24">
        <v>119.05851199999999</v>
      </c>
      <c r="I197" s="24" t="s">
        <v>64</v>
      </c>
      <c r="K197" s="33" t="s">
        <v>61</v>
      </c>
      <c r="Q197" s="24" t="s">
        <v>63</v>
      </c>
    </row>
    <row r="198" spans="1:17" x14ac:dyDescent="0.25">
      <c r="A198" s="28" t="str">
        <f t="shared" si="3"/>
        <v>195</v>
      </c>
      <c r="B198" s="24">
        <v>195</v>
      </c>
      <c r="D198" s="24" t="s">
        <v>308</v>
      </c>
      <c r="E198" s="24">
        <v>53.867221999999998</v>
      </c>
      <c r="F198" s="24">
        <v>119.113056</v>
      </c>
      <c r="G198" s="24">
        <v>53.849424999999997</v>
      </c>
      <c r="H198" s="24">
        <v>119.182783</v>
      </c>
      <c r="I198" s="24" t="s">
        <v>109</v>
      </c>
      <c r="K198" s="33" t="s">
        <v>61</v>
      </c>
      <c r="L198" s="33" t="s">
        <v>55</v>
      </c>
      <c r="Q198" s="24" t="s">
        <v>63</v>
      </c>
    </row>
    <row r="199" spans="1:17" x14ac:dyDescent="0.25">
      <c r="A199" s="28" t="str">
        <f t="shared" si="3"/>
        <v>196</v>
      </c>
      <c r="B199" s="24">
        <v>196</v>
      </c>
      <c r="D199" s="24" t="s">
        <v>309</v>
      </c>
      <c r="E199" s="24">
        <v>54.736274999999999</v>
      </c>
      <c r="F199" s="32">
        <v>120</v>
      </c>
      <c r="G199" s="24">
        <v>55.137241000000003</v>
      </c>
      <c r="H199" s="24">
        <v>118.30130800000001</v>
      </c>
      <c r="I199" s="24" t="s">
        <v>64</v>
      </c>
      <c r="J199" s="33" t="s">
        <v>50</v>
      </c>
      <c r="L199" s="33" t="s">
        <v>55</v>
      </c>
      <c r="O199" s="33" t="s">
        <v>67</v>
      </c>
      <c r="Q199" s="24" t="s">
        <v>63</v>
      </c>
    </row>
    <row r="200" spans="1:17" x14ac:dyDescent="0.25">
      <c r="A200" s="28" t="str">
        <f t="shared" si="3"/>
        <v>197</v>
      </c>
      <c r="B200" s="24">
        <v>197</v>
      </c>
      <c r="D200" s="24" t="s">
        <v>310</v>
      </c>
      <c r="E200" s="24">
        <v>54.395491999999997</v>
      </c>
      <c r="F200" s="24">
        <v>119.863446</v>
      </c>
      <c r="G200" s="24">
        <v>54.733649999999997</v>
      </c>
      <c r="H200" s="24">
        <v>119.924992</v>
      </c>
      <c r="I200" s="24" t="s">
        <v>53</v>
      </c>
      <c r="J200" s="33" t="s">
        <v>50</v>
      </c>
      <c r="K200" s="33" t="s">
        <v>61</v>
      </c>
      <c r="Q200" s="24" t="s">
        <v>63</v>
      </c>
    </row>
    <row r="201" spans="1:17" x14ac:dyDescent="0.25">
      <c r="A201" s="28" t="str">
        <f t="shared" si="3"/>
        <v>198</v>
      </c>
      <c r="B201" s="24">
        <v>198</v>
      </c>
      <c r="D201" s="24" t="s">
        <v>311</v>
      </c>
      <c r="E201" s="24">
        <v>54.255111999999997</v>
      </c>
      <c r="F201" s="24">
        <v>119.86131899999999</v>
      </c>
      <c r="G201" s="24">
        <v>54.395491999999997</v>
      </c>
      <c r="H201" s="24">
        <v>119.863446</v>
      </c>
      <c r="I201" s="24" t="s">
        <v>53</v>
      </c>
      <c r="K201" s="33" t="s">
        <v>61</v>
      </c>
      <c r="Q201" s="24" t="s">
        <v>63</v>
      </c>
    </row>
    <row r="202" spans="1:17" x14ac:dyDescent="0.25">
      <c r="A202" s="28" t="str">
        <f t="shared" si="3"/>
        <v>199</v>
      </c>
      <c r="B202" s="24">
        <v>199</v>
      </c>
      <c r="D202" s="24" t="s">
        <v>312</v>
      </c>
      <c r="E202" s="24">
        <v>55.054544999999997</v>
      </c>
      <c r="F202" s="24">
        <v>119.986313</v>
      </c>
      <c r="G202" s="24">
        <v>55.030611</v>
      </c>
      <c r="H202" s="24">
        <v>119.307845</v>
      </c>
      <c r="I202" s="24" t="s">
        <v>64</v>
      </c>
      <c r="K202" s="33" t="s">
        <v>61</v>
      </c>
      <c r="Q202" s="24" t="s">
        <v>63</v>
      </c>
    </row>
    <row r="203" spans="1:17" x14ac:dyDescent="0.25">
      <c r="A203" s="28" t="str">
        <f t="shared" si="3"/>
        <v>200</v>
      </c>
      <c r="B203" s="24">
        <v>200</v>
      </c>
      <c r="C203" s="24" t="s">
        <v>313</v>
      </c>
      <c r="D203" s="24" t="s">
        <v>313</v>
      </c>
      <c r="E203" s="24">
        <v>59.000278000000002</v>
      </c>
      <c r="F203" s="24">
        <v>111.413056</v>
      </c>
      <c r="G203" s="24">
        <v>59.858128999999998</v>
      </c>
      <c r="H203" s="24">
        <v>111.59546899999999</v>
      </c>
      <c r="I203" s="24" t="s">
        <v>64</v>
      </c>
      <c r="J203" s="33" t="s">
        <v>50</v>
      </c>
      <c r="O203" s="33" t="s">
        <v>67</v>
      </c>
      <c r="Q203" s="34" t="s">
        <v>288</v>
      </c>
    </row>
    <row r="204" spans="1:17" x14ac:dyDescent="0.25">
      <c r="A204" s="28" t="str">
        <f t="shared" si="3"/>
        <v>201</v>
      </c>
      <c r="B204" s="24">
        <v>201</v>
      </c>
      <c r="D204" s="24" t="s">
        <v>313</v>
      </c>
      <c r="E204" s="24">
        <v>59.858128999999998</v>
      </c>
      <c r="F204" s="32">
        <v>111.59547000000001</v>
      </c>
      <c r="G204" s="32">
        <v>60</v>
      </c>
      <c r="H204" s="24">
        <v>111.81658400000001</v>
      </c>
      <c r="I204" s="24" t="s">
        <v>109</v>
      </c>
      <c r="K204" s="33" t="s">
        <v>61</v>
      </c>
      <c r="L204" s="33" t="s">
        <v>55</v>
      </c>
      <c r="O204" s="33" t="s">
        <v>67</v>
      </c>
      <c r="Q204" s="34" t="s">
        <v>63</v>
      </c>
    </row>
    <row r="205" spans="1:17" x14ac:dyDescent="0.25">
      <c r="A205" s="28" t="str">
        <f t="shared" si="3"/>
        <v>202</v>
      </c>
      <c r="B205" s="24">
        <v>202</v>
      </c>
      <c r="D205" s="24" t="s">
        <v>314</v>
      </c>
      <c r="E205" s="24">
        <v>58.702072000000001</v>
      </c>
      <c r="F205" s="24">
        <v>111.197759</v>
      </c>
      <c r="G205" s="24">
        <v>59.000278000000002</v>
      </c>
      <c r="H205" s="24">
        <v>111.413056</v>
      </c>
      <c r="I205" s="24" t="s">
        <v>64</v>
      </c>
      <c r="J205" s="33" t="s">
        <v>50</v>
      </c>
      <c r="O205" s="33" t="s">
        <v>67</v>
      </c>
      <c r="Q205" s="34" t="s">
        <v>288</v>
      </c>
    </row>
    <row r="206" spans="1:17" x14ac:dyDescent="0.25">
      <c r="A206" s="28" t="str">
        <f t="shared" si="3"/>
        <v>203</v>
      </c>
      <c r="B206" s="24">
        <v>203</v>
      </c>
      <c r="D206" s="24" t="s">
        <v>315</v>
      </c>
      <c r="E206" s="24">
        <v>59.817453</v>
      </c>
      <c r="F206" s="32">
        <v>111.96588</v>
      </c>
      <c r="G206" s="24">
        <v>59.999889000000003</v>
      </c>
      <c r="H206" s="24">
        <v>112.36919399999999</v>
      </c>
      <c r="I206" s="24" t="s">
        <v>53</v>
      </c>
      <c r="J206" s="33" t="s">
        <v>50</v>
      </c>
      <c r="Q206" s="34">
        <v>14</v>
      </c>
    </row>
    <row r="207" spans="1:17" x14ac:dyDescent="0.25">
      <c r="A207" s="28" t="str">
        <f t="shared" si="3"/>
        <v>204</v>
      </c>
      <c r="B207" s="24">
        <v>204</v>
      </c>
      <c r="D207" s="24" t="s">
        <v>316</v>
      </c>
      <c r="E207" s="24">
        <v>59.472014999999999</v>
      </c>
      <c r="F207" s="24">
        <v>111.151168</v>
      </c>
      <c r="G207" s="24">
        <v>59.513376000000001</v>
      </c>
      <c r="H207" s="24">
        <v>111.424935</v>
      </c>
      <c r="I207" s="24" t="s">
        <v>64</v>
      </c>
      <c r="J207" s="33" t="s">
        <v>50</v>
      </c>
      <c r="Q207" s="34">
        <v>14</v>
      </c>
    </row>
    <row r="208" spans="1:17" x14ac:dyDescent="0.25">
      <c r="A208" s="28" t="str">
        <f t="shared" si="3"/>
        <v>205</v>
      </c>
      <c r="B208" s="24">
        <v>205</v>
      </c>
      <c r="D208" s="24" t="s">
        <v>317</v>
      </c>
      <c r="E208" s="24">
        <v>59.673698000000002</v>
      </c>
      <c r="F208" s="32">
        <v>111.30777</v>
      </c>
      <c r="G208" s="24">
        <v>59.870230999999997</v>
      </c>
      <c r="H208" s="32">
        <v>111.57074</v>
      </c>
      <c r="I208" s="24" t="s">
        <v>64</v>
      </c>
      <c r="J208" s="33" t="s">
        <v>50</v>
      </c>
      <c r="Q208" s="34">
        <v>14</v>
      </c>
    </row>
    <row r="209" spans="1:17" x14ac:dyDescent="0.25">
      <c r="A209" s="28" t="str">
        <f t="shared" si="3"/>
        <v>206</v>
      </c>
      <c r="B209" s="24">
        <v>206</v>
      </c>
      <c r="D209" s="24" t="s">
        <v>318</v>
      </c>
      <c r="E209" s="24">
        <v>58.695157000000002</v>
      </c>
      <c r="F209" s="24">
        <v>111.186136</v>
      </c>
      <c r="G209" s="24">
        <v>58.899211999999999</v>
      </c>
      <c r="H209" s="32">
        <v>111.59484</v>
      </c>
      <c r="I209" s="24" t="s">
        <v>53</v>
      </c>
      <c r="J209" s="33" t="s">
        <v>50</v>
      </c>
      <c r="Q209" s="34" t="s">
        <v>63</v>
      </c>
    </row>
    <row r="210" spans="1:17" x14ac:dyDescent="0.25">
      <c r="A210" s="28" t="str">
        <f t="shared" si="3"/>
        <v>207</v>
      </c>
      <c r="B210" s="24">
        <v>207</v>
      </c>
      <c r="C210" s="24" t="s">
        <v>319</v>
      </c>
      <c r="D210" s="24" t="s">
        <v>319</v>
      </c>
      <c r="E210" s="24">
        <v>58.810623</v>
      </c>
      <c r="F210" s="24">
        <v>118.71301699999999</v>
      </c>
      <c r="G210" s="24">
        <v>59.999538999999999</v>
      </c>
      <c r="H210" s="24">
        <v>116.94449400000001</v>
      </c>
      <c r="I210" s="24" t="s">
        <v>64</v>
      </c>
      <c r="J210" s="33" t="s">
        <v>50</v>
      </c>
      <c r="P210" s="24" t="s">
        <v>71</v>
      </c>
      <c r="Q210" s="34" t="s">
        <v>288</v>
      </c>
    </row>
    <row r="211" spans="1:17" x14ac:dyDescent="0.25">
      <c r="A211" s="28" t="str">
        <f t="shared" si="3"/>
        <v>208</v>
      </c>
      <c r="B211" s="24">
        <v>208</v>
      </c>
      <c r="D211" s="24" t="s">
        <v>320</v>
      </c>
      <c r="E211" s="24">
        <v>57.912145000000002</v>
      </c>
      <c r="F211" s="24" t="s">
        <v>321</v>
      </c>
      <c r="G211" s="24">
        <v>58.871065000000002</v>
      </c>
      <c r="H211" s="24">
        <v>118.31564299999999</v>
      </c>
      <c r="I211" s="24" t="s">
        <v>53</v>
      </c>
      <c r="J211" s="33" t="s">
        <v>50</v>
      </c>
      <c r="Q211" s="24" t="s">
        <v>63</v>
      </c>
    </row>
    <row r="216" spans="1:17" x14ac:dyDescent="0.25">
      <c r="H216" s="33"/>
      <c r="I216" s="33"/>
    </row>
  </sheetData>
  <mergeCells count="2">
    <mergeCell ref="C1:Q1"/>
    <mergeCell ref="J2:O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FD1CFF3BDC07479F4867FB426E3963" ma:contentTypeVersion="0" ma:contentTypeDescription="Create a new document." ma:contentTypeScope="" ma:versionID="b622db523d7867cdc47d2b0e53fe897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20A736E-E68A-4A01-AD9A-8DFB82ED2D5A}">
  <ds:schemaRefs>
    <ds:schemaRef ds:uri="http://schemas.microsoft.com/sharepoint/v3/contenttype/forms"/>
  </ds:schemaRefs>
</ds:datastoreItem>
</file>

<file path=customXml/itemProps2.xml><?xml version="1.0" encoding="utf-8"?>
<ds:datastoreItem xmlns:ds="http://schemas.openxmlformats.org/officeDocument/2006/customXml" ds:itemID="{43835B09-E72F-4A12-A64A-996CC5F7D66A}">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BF839BB-FD1A-45D9-8210-939E19BBC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Nav Assessment Form</vt:lpstr>
      <vt:lpstr>Reference Link</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Tse</dc:creator>
  <cp:lastModifiedBy>des.williamson</cp:lastModifiedBy>
  <cp:lastPrinted>2014-04-09T14:57:40Z</cp:lastPrinted>
  <dcterms:created xsi:type="dcterms:W3CDTF">2012-04-12T18:18:45Z</dcterms:created>
  <dcterms:modified xsi:type="dcterms:W3CDTF">2014-04-09T15:02:49Z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0x010100E5FD1CFF3BDC07479F4867FB426E3963</vt:lpwstr>
  </property>
</Properties>
</file>